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525" windowWidth="14805" windowHeight="7590" activeTab="2"/>
  </bookViews>
  <sheets>
    <sheet name="Командн зачёт" sheetId="2" r:id="rId1"/>
    <sheet name="Личн зачёт общий" sheetId="1" r:id="rId2"/>
    <sheet name="личн зачёт по местам" sheetId="3" r:id="rId3"/>
    <sheet name="Лист1" sheetId="5" r:id="rId4"/>
    <sheet name="Лист2" sheetId="6" r:id="rId5"/>
  </sheets>
  <externalReferences>
    <externalReference r:id="rId6"/>
    <externalReference r:id="rId7"/>
  </externalReferences>
  <definedNames>
    <definedName name="_xlnm._FilterDatabase" localSheetId="0" hidden="1">'Командн зачёт'!$A$49:$D$49</definedName>
    <definedName name="_xlnm._FilterDatabase" localSheetId="3" hidden="1">Лист1!$A$2:$E$3</definedName>
    <definedName name="_xlnm._FilterDatabase" localSheetId="4" hidden="1">Лист2!$A$5:$X$5</definedName>
    <definedName name="_xlnm._FilterDatabase" localSheetId="2" hidden="1">'личн зачёт по местам'!$A$3:$S$3</definedName>
  </definedNames>
  <calcPr calcId="145621"/>
</workbook>
</file>

<file path=xl/calcChain.xml><?xml version="1.0" encoding="utf-8"?>
<calcChain xmlns="http://schemas.openxmlformats.org/spreadsheetml/2006/main">
  <c r="V29" i="6" l="1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W29" i="6" s="1"/>
  <c r="C29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W28" i="6" s="1"/>
  <c r="C28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W27" i="6" s="1"/>
  <c r="C27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W26" i="6" s="1"/>
  <c r="C26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W25" i="6" s="1"/>
  <c r="C25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W24" i="6" s="1"/>
  <c r="C24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W23" i="6" s="1"/>
  <c r="C23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W22" i="6" s="1"/>
  <c r="C22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W21" i="6" s="1"/>
  <c r="C21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W20" i="6" s="1"/>
  <c r="C20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W19" i="6" s="1"/>
  <c r="C19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W18" i="6" s="1"/>
  <c r="C18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W17" i="6" s="1"/>
  <c r="C17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W16" i="6" s="1"/>
  <c r="C16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W15" i="6" s="1"/>
  <c r="C15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W14" i="6" s="1"/>
  <c r="C14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W13" i="6" s="1"/>
  <c r="C13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W12" i="6" s="1"/>
  <c r="C12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W11" i="6" s="1"/>
  <c r="C11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W10" i="6" s="1"/>
  <c r="C10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W9" i="6" s="1"/>
  <c r="C9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W8" i="6" s="1"/>
  <c r="C8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W7" i="6" s="1"/>
  <c r="C7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W6" i="6" s="1"/>
  <c r="C6" i="6"/>
  <c r="R117" i="3" l="1"/>
  <c r="R144" i="3"/>
  <c r="R64" i="3"/>
  <c r="R151" i="3"/>
  <c r="R100" i="3"/>
  <c r="R120" i="3"/>
  <c r="R101" i="3"/>
  <c r="R87" i="3"/>
  <c r="R46" i="3"/>
  <c r="R76" i="3"/>
  <c r="R25" i="3"/>
  <c r="R7" i="3"/>
  <c r="R15" i="3"/>
  <c r="R8" i="3"/>
  <c r="R4" i="3"/>
  <c r="R16" i="3"/>
  <c r="R28" i="3"/>
  <c r="R70" i="3"/>
  <c r="R44" i="3"/>
  <c r="R45" i="3"/>
  <c r="R43" i="3"/>
  <c r="R108" i="3"/>
  <c r="R111" i="3"/>
  <c r="R18" i="3"/>
  <c r="R115" i="3"/>
  <c r="R187" i="3"/>
  <c r="R181" i="3"/>
  <c r="R169" i="3"/>
  <c r="R160" i="3"/>
  <c r="R158" i="3"/>
  <c r="R142" i="3"/>
  <c r="R136" i="3"/>
  <c r="R78" i="3"/>
  <c r="R129" i="3"/>
  <c r="R113" i="3"/>
  <c r="R127" i="3"/>
  <c r="R185" i="3"/>
  <c r="R164" i="3"/>
  <c r="R182" i="3"/>
  <c r="R123" i="3"/>
  <c r="R156" i="3"/>
  <c r="R81" i="3"/>
  <c r="R125" i="3"/>
  <c r="R166" i="3"/>
  <c r="R152" i="3"/>
  <c r="R80" i="3"/>
  <c r="R134" i="3"/>
  <c r="R107" i="3"/>
  <c r="R17" i="3"/>
  <c r="R48" i="3"/>
  <c r="R24" i="3"/>
  <c r="R12" i="3"/>
  <c r="R36" i="3"/>
  <c r="R19" i="3"/>
  <c r="R86" i="3"/>
  <c r="R27" i="3"/>
  <c r="R69" i="3"/>
  <c r="R31" i="3"/>
  <c r="R133" i="3"/>
  <c r="R180" i="3"/>
  <c r="R38" i="3"/>
  <c r="R59" i="3"/>
  <c r="R85" i="3"/>
  <c r="R88" i="3"/>
  <c r="R159" i="3"/>
  <c r="R97" i="3"/>
  <c r="R58" i="3"/>
  <c r="R119" i="3"/>
  <c r="R122" i="3"/>
  <c r="R147" i="3"/>
  <c r="R162" i="3"/>
  <c r="R140" i="3"/>
  <c r="R121" i="3"/>
  <c r="R102" i="3"/>
  <c r="R146" i="3"/>
  <c r="R138" i="3"/>
  <c r="R161" i="3"/>
  <c r="R82" i="3"/>
  <c r="R109" i="3"/>
  <c r="R73" i="3"/>
  <c r="R184" i="3"/>
  <c r="R154" i="3"/>
  <c r="R118" i="3"/>
  <c r="R39" i="3"/>
  <c r="R130" i="3"/>
  <c r="R104" i="3"/>
  <c r="R189" i="3"/>
  <c r="R193" i="3"/>
  <c r="R186" i="3"/>
  <c r="R176" i="3"/>
  <c r="R150" i="3"/>
  <c r="R178" i="3"/>
  <c r="R20" i="3"/>
  <c r="R168" i="3"/>
  <c r="R93" i="3"/>
  <c r="R94" i="3"/>
  <c r="R41" i="3"/>
  <c r="R173" i="3"/>
  <c r="R128" i="3"/>
  <c r="R131" i="3"/>
  <c r="R77" i="3"/>
  <c r="R171" i="3"/>
  <c r="R57" i="3"/>
  <c r="R192" i="3"/>
  <c r="R155" i="3"/>
  <c r="R35" i="3"/>
  <c r="R183" i="3"/>
  <c r="R177" i="3"/>
  <c r="R194" i="3"/>
  <c r="R175" i="3"/>
  <c r="R163" i="3"/>
  <c r="R191" i="3"/>
  <c r="R153" i="3"/>
  <c r="R105" i="3"/>
  <c r="R167" i="3"/>
  <c r="R179" i="3"/>
  <c r="R149" i="3"/>
  <c r="R92" i="3"/>
  <c r="R188" i="3"/>
  <c r="R190" i="3"/>
  <c r="R68" i="3"/>
  <c r="R11" i="3"/>
  <c r="R95" i="3"/>
  <c r="R34" i="3"/>
  <c r="R33" i="3"/>
  <c r="R30" i="3"/>
  <c r="R52" i="3"/>
  <c r="R74" i="3"/>
  <c r="R62" i="3"/>
  <c r="R60" i="3"/>
  <c r="R55" i="3"/>
  <c r="R26" i="3"/>
  <c r="R42" i="3"/>
  <c r="R13" i="3"/>
  <c r="R99" i="3"/>
  <c r="R90" i="3"/>
  <c r="R126" i="3"/>
  <c r="R47" i="3"/>
  <c r="R84" i="3"/>
  <c r="R65" i="3"/>
  <c r="R72" i="3"/>
  <c r="R22" i="3"/>
  <c r="R50" i="3"/>
  <c r="R61" i="3"/>
  <c r="R63" i="3"/>
  <c r="R66" i="3"/>
  <c r="R148" i="3"/>
  <c r="R139" i="3"/>
  <c r="R114" i="3"/>
  <c r="R96" i="3"/>
  <c r="R110" i="3"/>
  <c r="R135" i="3"/>
  <c r="R106" i="3"/>
  <c r="R132" i="3"/>
  <c r="R67" i="3"/>
  <c r="R170" i="3"/>
  <c r="R40" i="3"/>
  <c r="R124" i="3"/>
  <c r="R112" i="3"/>
  <c r="R143" i="3"/>
  <c r="R71" i="3"/>
  <c r="R37" i="3"/>
  <c r="R5" i="3"/>
  <c r="R83" i="3"/>
  <c r="R10" i="3"/>
  <c r="R14" i="3"/>
  <c r="R56" i="3"/>
  <c r="R98" i="3"/>
  <c r="R53" i="3"/>
  <c r="R23" i="3"/>
  <c r="R32" i="3"/>
  <c r="R51" i="3"/>
  <c r="R9" i="3"/>
  <c r="R21" i="3"/>
  <c r="R54" i="3"/>
  <c r="R172" i="3"/>
  <c r="R145" i="3"/>
  <c r="R195" i="3"/>
  <c r="R116" i="3"/>
  <c r="R91" i="3"/>
  <c r="R75" i="3"/>
  <c r="R141" i="3"/>
  <c r="R137" i="3"/>
  <c r="R79" i="3"/>
  <c r="R6" i="3"/>
  <c r="R165" i="3"/>
  <c r="R29" i="3"/>
  <c r="R157" i="3"/>
  <c r="R174" i="3"/>
  <c r="R89" i="3"/>
  <c r="R103" i="3"/>
  <c r="R49" i="3"/>
  <c r="E233" i="1" l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I233" i="1" l="1"/>
  <c r="K233" i="1" s="1"/>
  <c r="I232" i="1"/>
  <c r="K232" i="1" s="1"/>
  <c r="I231" i="1"/>
  <c r="K231" i="1" s="1"/>
  <c r="I230" i="1"/>
  <c r="K230" i="1" s="1"/>
  <c r="I229" i="1"/>
  <c r="K229" i="1" s="1"/>
  <c r="I228" i="1"/>
  <c r="K228" i="1" s="1"/>
  <c r="I227" i="1"/>
  <c r="K227" i="1" s="1"/>
  <c r="I226" i="1"/>
  <c r="K226" i="1" s="1"/>
  <c r="I225" i="1"/>
  <c r="K225" i="1" s="1"/>
  <c r="I224" i="1"/>
  <c r="K224" i="1" s="1"/>
  <c r="I223" i="1"/>
  <c r="K223" i="1" s="1"/>
  <c r="I222" i="1"/>
  <c r="K222" i="1" s="1"/>
  <c r="I221" i="1"/>
  <c r="K221" i="1" s="1"/>
  <c r="I220" i="1"/>
  <c r="K220" i="1" s="1"/>
  <c r="I219" i="1"/>
  <c r="K219" i="1" s="1"/>
  <c r="I218" i="1"/>
  <c r="K218" i="1" s="1"/>
  <c r="I217" i="1"/>
  <c r="K217" i="1" s="1"/>
  <c r="I216" i="1"/>
  <c r="K216" i="1" s="1"/>
  <c r="I215" i="1"/>
  <c r="K215" i="1" s="1"/>
  <c r="I214" i="1"/>
  <c r="K214" i="1" s="1"/>
  <c r="I213" i="1"/>
  <c r="K213" i="1" s="1"/>
  <c r="I212" i="1"/>
  <c r="K212" i="1" s="1"/>
  <c r="I211" i="1"/>
  <c r="K211" i="1" s="1"/>
  <c r="I210" i="1"/>
  <c r="K210" i="1" s="1"/>
  <c r="I209" i="1"/>
  <c r="K209" i="1" s="1"/>
  <c r="I208" i="1"/>
  <c r="K208" i="1" s="1"/>
  <c r="I207" i="1"/>
  <c r="K207" i="1" s="1"/>
  <c r="I206" i="1"/>
  <c r="K206" i="1" s="1"/>
  <c r="I205" i="1"/>
  <c r="K205" i="1" s="1"/>
  <c r="I204" i="1"/>
  <c r="K204" i="1" s="1"/>
  <c r="I203" i="1"/>
  <c r="K203" i="1" s="1"/>
  <c r="I202" i="1"/>
  <c r="K202" i="1" s="1"/>
  <c r="I201" i="1"/>
  <c r="K201" i="1" s="1"/>
  <c r="I200" i="1"/>
  <c r="K200" i="1" s="1"/>
  <c r="I199" i="1"/>
  <c r="K199" i="1" s="1"/>
  <c r="I198" i="1"/>
  <c r="K198" i="1" s="1"/>
  <c r="I197" i="1"/>
  <c r="K197" i="1" s="1"/>
  <c r="I196" i="1"/>
  <c r="K196" i="1" s="1"/>
  <c r="I195" i="1"/>
  <c r="K195" i="1" s="1"/>
  <c r="I194" i="1"/>
  <c r="K194" i="1" s="1"/>
  <c r="I193" i="1"/>
  <c r="K193" i="1" s="1"/>
  <c r="I192" i="1"/>
  <c r="K192" i="1" s="1"/>
  <c r="I191" i="1"/>
  <c r="K191" i="1" s="1"/>
  <c r="I190" i="1"/>
  <c r="K190" i="1" s="1"/>
  <c r="I189" i="1"/>
  <c r="K189" i="1" s="1"/>
  <c r="I188" i="1"/>
  <c r="K188" i="1" s="1"/>
  <c r="I187" i="1"/>
  <c r="K187" i="1" s="1"/>
  <c r="I186" i="1"/>
  <c r="K186" i="1" s="1"/>
  <c r="I185" i="1"/>
  <c r="K185" i="1" s="1"/>
  <c r="I184" i="1"/>
  <c r="K184" i="1" s="1"/>
  <c r="I183" i="1"/>
  <c r="K183" i="1" s="1"/>
  <c r="I182" i="1"/>
  <c r="K182" i="1" s="1"/>
  <c r="I181" i="1"/>
  <c r="K181" i="1" s="1"/>
  <c r="I180" i="1"/>
  <c r="K180" i="1" s="1"/>
  <c r="I179" i="1"/>
  <c r="K179" i="1" s="1"/>
  <c r="I178" i="1"/>
  <c r="K178" i="1" s="1"/>
  <c r="I177" i="1"/>
  <c r="K177" i="1" s="1"/>
  <c r="I176" i="1"/>
  <c r="K176" i="1" s="1"/>
  <c r="I175" i="1"/>
  <c r="K175" i="1" s="1"/>
  <c r="I174" i="1"/>
  <c r="K174" i="1" s="1"/>
  <c r="I173" i="1"/>
  <c r="K173" i="1" s="1"/>
  <c r="I172" i="1"/>
  <c r="K172" i="1" s="1"/>
  <c r="I171" i="1"/>
  <c r="K171" i="1" s="1"/>
  <c r="I170" i="1"/>
  <c r="K170" i="1" s="1"/>
  <c r="I169" i="1"/>
  <c r="K169" i="1" s="1"/>
  <c r="I168" i="1"/>
  <c r="K168" i="1" s="1"/>
  <c r="I167" i="1"/>
  <c r="K167" i="1" s="1"/>
  <c r="I166" i="1"/>
  <c r="K166" i="1" s="1"/>
  <c r="I165" i="1"/>
  <c r="K165" i="1" s="1"/>
  <c r="I164" i="1"/>
  <c r="K164" i="1" s="1"/>
  <c r="I163" i="1"/>
  <c r="K163" i="1" s="1"/>
  <c r="I162" i="1"/>
  <c r="K162" i="1" s="1"/>
  <c r="I161" i="1"/>
  <c r="K161" i="1" s="1"/>
  <c r="I160" i="1"/>
  <c r="K160" i="1" s="1"/>
  <c r="I159" i="1"/>
  <c r="K159" i="1" s="1"/>
  <c r="I158" i="1"/>
  <c r="K158" i="1" s="1"/>
  <c r="I157" i="1"/>
  <c r="K157" i="1" s="1"/>
  <c r="I156" i="1"/>
  <c r="K156" i="1" s="1"/>
  <c r="I155" i="1"/>
  <c r="K155" i="1" s="1"/>
  <c r="I154" i="1"/>
  <c r="K154" i="1" s="1"/>
  <c r="I153" i="1"/>
  <c r="K153" i="1" s="1"/>
  <c r="I152" i="1"/>
  <c r="K152" i="1" s="1"/>
  <c r="I151" i="1"/>
  <c r="K151" i="1" s="1"/>
  <c r="I150" i="1"/>
  <c r="K150" i="1" s="1"/>
  <c r="I149" i="1"/>
  <c r="K149" i="1" s="1"/>
  <c r="I148" i="1"/>
  <c r="K148" i="1" s="1"/>
  <c r="I147" i="1"/>
  <c r="K147" i="1" s="1"/>
  <c r="I146" i="1"/>
  <c r="K146" i="1" s="1"/>
  <c r="I145" i="1"/>
  <c r="K145" i="1" s="1"/>
  <c r="I144" i="1"/>
  <c r="K144" i="1" s="1"/>
  <c r="I143" i="1"/>
  <c r="K143" i="1" s="1"/>
  <c r="I142" i="1"/>
  <c r="K142" i="1" s="1"/>
  <c r="I141" i="1"/>
  <c r="K141" i="1" s="1"/>
  <c r="I140" i="1"/>
  <c r="K140" i="1" s="1"/>
  <c r="I139" i="1"/>
  <c r="K139" i="1" s="1"/>
  <c r="I138" i="1"/>
  <c r="K138" i="1" s="1"/>
  <c r="I137" i="1"/>
  <c r="K137" i="1" s="1"/>
  <c r="I136" i="1"/>
  <c r="K136" i="1" s="1"/>
  <c r="I135" i="1"/>
  <c r="K135" i="1" s="1"/>
  <c r="I134" i="1"/>
  <c r="K134" i="1" s="1"/>
  <c r="I133" i="1"/>
  <c r="K133" i="1" s="1"/>
  <c r="I132" i="1"/>
  <c r="K132" i="1" s="1"/>
  <c r="I131" i="1"/>
  <c r="K131" i="1" s="1"/>
  <c r="I130" i="1"/>
  <c r="K130" i="1" s="1"/>
  <c r="I129" i="1"/>
  <c r="K129" i="1" s="1"/>
  <c r="I128" i="1"/>
  <c r="K128" i="1" s="1"/>
  <c r="I127" i="1"/>
  <c r="K127" i="1" s="1"/>
  <c r="I126" i="1"/>
  <c r="K126" i="1" s="1"/>
  <c r="I125" i="1"/>
  <c r="K125" i="1" s="1"/>
  <c r="I124" i="1"/>
  <c r="K124" i="1" s="1"/>
  <c r="I123" i="1"/>
  <c r="K123" i="1" s="1"/>
  <c r="I122" i="1"/>
  <c r="K122" i="1" s="1"/>
  <c r="I121" i="1"/>
  <c r="K121" i="1" s="1"/>
  <c r="I120" i="1"/>
  <c r="K120" i="1" s="1"/>
  <c r="I119" i="1"/>
  <c r="K119" i="1" s="1"/>
  <c r="I118" i="1"/>
  <c r="K118" i="1" s="1"/>
  <c r="I117" i="1"/>
  <c r="K117" i="1" s="1"/>
  <c r="I116" i="1"/>
  <c r="K116" i="1" s="1"/>
  <c r="I115" i="1"/>
  <c r="K115" i="1" s="1"/>
  <c r="I114" i="1"/>
  <c r="K114" i="1" s="1"/>
  <c r="I113" i="1"/>
  <c r="K113" i="1" s="1"/>
  <c r="I112" i="1"/>
  <c r="K112" i="1" s="1"/>
  <c r="I111" i="1"/>
  <c r="K111" i="1" s="1"/>
  <c r="I110" i="1"/>
  <c r="K110" i="1" s="1"/>
  <c r="I109" i="1"/>
  <c r="K109" i="1" s="1"/>
  <c r="I108" i="1"/>
  <c r="K108" i="1" s="1"/>
  <c r="I107" i="1"/>
  <c r="K107" i="1" s="1"/>
  <c r="I106" i="1"/>
  <c r="K106" i="1" s="1"/>
  <c r="I105" i="1"/>
  <c r="K105" i="1" s="1"/>
  <c r="I104" i="1"/>
  <c r="K104" i="1" s="1"/>
  <c r="I103" i="1"/>
  <c r="K103" i="1" s="1"/>
  <c r="I102" i="1"/>
  <c r="K102" i="1" s="1"/>
  <c r="I101" i="1"/>
  <c r="K101" i="1" s="1"/>
  <c r="I100" i="1"/>
  <c r="K100" i="1" s="1"/>
  <c r="I99" i="1"/>
  <c r="K99" i="1" s="1"/>
  <c r="I98" i="1"/>
  <c r="K98" i="1" s="1"/>
  <c r="I97" i="1"/>
  <c r="K97" i="1" s="1"/>
  <c r="I96" i="1"/>
  <c r="K96" i="1" s="1"/>
  <c r="I95" i="1"/>
  <c r="K95" i="1" s="1"/>
  <c r="I94" i="1"/>
  <c r="K94" i="1" s="1"/>
  <c r="I93" i="1"/>
  <c r="K93" i="1" s="1"/>
  <c r="I92" i="1"/>
  <c r="K92" i="1" s="1"/>
  <c r="I91" i="1"/>
  <c r="K91" i="1" s="1"/>
  <c r="I90" i="1"/>
  <c r="K90" i="1" s="1"/>
  <c r="I89" i="1"/>
  <c r="K89" i="1" s="1"/>
  <c r="I88" i="1"/>
  <c r="K88" i="1" s="1"/>
  <c r="I87" i="1"/>
  <c r="K87" i="1" s="1"/>
  <c r="I86" i="1"/>
  <c r="K86" i="1" s="1"/>
  <c r="I85" i="1"/>
  <c r="K85" i="1" s="1"/>
  <c r="I84" i="1"/>
  <c r="K84" i="1" s="1"/>
  <c r="I83" i="1"/>
  <c r="K83" i="1" s="1"/>
  <c r="I82" i="1"/>
  <c r="K82" i="1" s="1"/>
  <c r="I81" i="1"/>
  <c r="K81" i="1" s="1"/>
  <c r="I80" i="1"/>
  <c r="K80" i="1" s="1"/>
  <c r="I79" i="1"/>
  <c r="K79" i="1" s="1"/>
  <c r="I78" i="1"/>
  <c r="K78" i="1" s="1"/>
  <c r="I77" i="1"/>
  <c r="K77" i="1" s="1"/>
  <c r="I76" i="1"/>
  <c r="K76" i="1" s="1"/>
  <c r="I75" i="1"/>
  <c r="K75" i="1" s="1"/>
  <c r="I74" i="1"/>
  <c r="K74" i="1" s="1"/>
  <c r="I73" i="1"/>
  <c r="K73" i="1" s="1"/>
  <c r="I72" i="1"/>
  <c r="K72" i="1" s="1"/>
  <c r="I71" i="1"/>
  <c r="K71" i="1" s="1"/>
  <c r="I70" i="1"/>
  <c r="K70" i="1" s="1"/>
  <c r="I69" i="1"/>
  <c r="K69" i="1" s="1"/>
  <c r="I68" i="1"/>
  <c r="K68" i="1" s="1"/>
  <c r="I67" i="1"/>
  <c r="K67" i="1" s="1"/>
  <c r="I66" i="1"/>
  <c r="K66" i="1" s="1"/>
  <c r="I65" i="1"/>
  <c r="K65" i="1" s="1"/>
  <c r="I64" i="1"/>
  <c r="K64" i="1" s="1"/>
  <c r="I63" i="1"/>
  <c r="K63" i="1" s="1"/>
  <c r="I62" i="1"/>
  <c r="K62" i="1" s="1"/>
  <c r="I61" i="1"/>
  <c r="K61" i="1" s="1"/>
  <c r="I60" i="1"/>
  <c r="K60" i="1" s="1"/>
  <c r="I59" i="1"/>
  <c r="K59" i="1" s="1"/>
  <c r="I58" i="1"/>
  <c r="K58" i="1" s="1"/>
  <c r="I57" i="1"/>
  <c r="K57" i="1" s="1"/>
  <c r="I56" i="1"/>
  <c r="K56" i="1" s="1"/>
  <c r="I55" i="1"/>
  <c r="K55" i="1" s="1"/>
  <c r="I54" i="1"/>
  <c r="K54" i="1" s="1"/>
  <c r="I53" i="1"/>
  <c r="K53" i="1" s="1"/>
  <c r="I52" i="1"/>
  <c r="K52" i="1" s="1"/>
  <c r="I51" i="1"/>
  <c r="K51" i="1" s="1"/>
  <c r="I50" i="1"/>
  <c r="K50" i="1" s="1"/>
  <c r="I49" i="1"/>
  <c r="K49" i="1" s="1"/>
  <c r="I48" i="1"/>
  <c r="K48" i="1" s="1"/>
  <c r="I47" i="1"/>
  <c r="K47" i="1" s="1"/>
  <c r="I46" i="1"/>
  <c r="K46" i="1" s="1"/>
  <c r="I45" i="1"/>
  <c r="K45" i="1" s="1"/>
  <c r="I44" i="1"/>
  <c r="K44" i="1" s="1"/>
  <c r="I43" i="1"/>
  <c r="K43" i="1" s="1"/>
  <c r="I42" i="1"/>
  <c r="K42" i="1" s="1"/>
  <c r="I41" i="1"/>
  <c r="K41" i="1" s="1"/>
  <c r="I40" i="1"/>
  <c r="K40" i="1" s="1"/>
  <c r="I39" i="1"/>
  <c r="K39" i="1" s="1"/>
  <c r="I38" i="1"/>
  <c r="K38" i="1" s="1"/>
  <c r="I37" i="1"/>
  <c r="K37" i="1" s="1"/>
  <c r="I36" i="1"/>
  <c r="K36" i="1" s="1"/>
  <c r="I35" i="1"/>
  <c r="K35" i="1" s="1"/>
  <c r="I34" i="1"/>
  <c r="K34" i="1" s="1"/>
  <c r="I33" i="1"/>
  <c r="K33" i="1" s="1"/>
  <c r="I32" i="1"/>
  <c r="K32" i="1" s="1"/>
  <c r="I31" i="1"/>
  <c r="K31" i="1" s="1"/>
  <c r="I30" i="1"/>
  <c r="K30" i="1" s="1"/>
  <c r="I29" i="1"/>
  <c r="K29" i="1" s="1"/>
  <c r="I28" i="1"/>
  <c r="K28" i="1" s="1"/>
  <c r="I27" i="1"/>
  <c r="K27" i="1" s="1"/>
  <c r="I26" i="1"/>
  <c r="K26" i="1" s="1"/>
  <c r="I25" i="1"/>
  <c r="K25" i="1" s="1"/>
  <c r="I24" i="1"/>
  <c r="K24" i="1" s="1"/>
  <c r="I23" i="1"/>
  <c r="K23" i="1" s="1"/>
  <c r="I22" i="1"/>
  <c r="K22" i="1" s="1"/>
  <c r="I21" i="1"/>
  <c r="K21" i="1" s="1"/>
  <c r="I20" i="1"/>
  <c r="K20" i="1" s="1"/>
  <c r="I19" i="1"/>
  <c r="K19" i="1" s="1"/>
  <c r="I18" i="1"/>
  <c r="K18" i="1" s="1"/>
  <c r="I17" i="1"/>
  <c r="K17" i="1" s="1"/>
  <c r="I16" i="1"/>
  <c r="K16" i="1" s="1"/>
  <c r="I15" i="1"/>
  <c r="K15" i="1" s="1"/>
  <c r="I14" i="1"/>
  <c r="K14" i="1" s="1"/>
  <c r="I13" i="1"/>
  <c r="K13" i="1" s="1"/>
  <c r="I12" i="1"/>
  <c r="K12" i="1" s="1"/>
  <c r="I11" i="1"/>
  <c r="K11" i="1" s="1"/>
  <c r="I10" i="1"/>
  <c r="K10" i="1" s="1"/>
  <c r="I9" i="1"/>
  <c r="K9" i="1" s="1"/>
  <c r="I8" i="1"/>
  <c r="K8" i="1" s="1"/>
  <c r="I7" i="1"/>
  <c r="K7" i="1" s="1"/>
  <c r="I6" i="1"/>
  <c r="K6" i="1" s="1"/>
  <c r="I5" i="1"/>
  <c r="K5" i="1" s="1"/>
  <c r="I4" i="1"/>
  <c r="K4" i="1" s="1"/>
  <c r="I3" i="1"/>
  <c r="K3" i="1" s="1"/>
  <c r="L18" i="1" l="1"/>
  <c r="C5" i="2" s="1"/>
  <c r="L58" i="1"/>
  <c r="C10" i="2" s="1"/>
  <c r="L146" i="1"/>
  <c r="C21" i="2" s="1"/>
  <c r="L10" i="1"/>
  <c r="C4" i="2" s="1"/>
  <c r="L26" i="1"/>
  <c r="C6" i="2" s="1"/>
  <c r="L42" i="1"/>
  <c r="C8" i="2" s="1"/>
  <c r="L50" i="1"/>
  <c r="C9" i="2" s="1"/>
  <c r="L82" i="1"/>
  <c r="C13" i="2" s="1"/>
  <c r="L98" i="1"/>
  <c r="C15" i="2" s="1"/>
  <c r="L106" i="1"/>
  <c r="C16" i="2" s="1"/>
  <c r="L114" i="1"/>
  <c r="C17" i="2" s="1"/>
  <c r="L122" i="1"/>
  <c r="C18" i="2" s="1"/>
  <c r="L34" i="1"/>
  <c r="C7" i="2" s="1"/>
  <c r="L66" i="1"/>
  <c r="C11" i="2" s="1"/>
  <c r="L74" i="1"/>
  <c r="C12" i="2" s="1"/>
  <c r="L90" i="1"/>
  <c r="C14" i="2" s="1"/>
  <c r="L130" i="1"/>
  <c r="C19" i="2" s="1"/>
  <c r="L138" i="1"/>
  <c r="C20" i="2" s="1"/>
  <c r="L170" i="1"/>
  <c r="C24" i="2" s="1"/>
  <c r="L178" i="1"/>
  <c r="C25" i="2" s="1"/>
  <c r="L186" i="1"/>
  <c r="C26" i="2" s="1"/>
  <c r="L210" i="1"/>
  <c r="C29" i="2" s="1"/>
  <c r="L218" i="1"/>
  <c r="C30" i="2" s="1"/>
  <c r="L226" i="1"/>
  <c r="C31" i="2" s="1"/>
  <c r="L154" i="1"/>
  <c r="C22" i="2" s="1"/>
  <c r="L162" i="1"/>
  <c r="C23" i="2" s="1"/>
  <c r="L194" i="1"/>
  <c r="C27" i="2" s="1"/>
  <c r="L202" i="1"/>
  <c r="C28" i="2" s="1"/>
  <c r="I2" i="1"/>
  <c r="K2" i="1" s="1"/>
  <c r="L2" i="1" s="1"/>
  <c r="C3" i="2" s="1"/>
</calcChain>
</file>

<file path=xl/sharedStrings.xml><?xml version="1.0" encoding="utf-8"?>
<sst xmlns="http://schemas.openxmlformats.org/spreadsheetml/2006/main" count="2089" uniqueCount="327">
  <si>
    <t>ФИО</t>
  </si>
  <si>
    <t>Беловский р-н ВПК "Невский"</t>
  </si>
  <si>
    <t>г. Курск ВПК "Нахимовец"</t>
  </si>
  <si>
    <t>г. Курск ВПК "Память" (Пост №1)</t>
  </si>
  <si>
    <t>г. Курск ВПК "Радимичи"</t>
  </si>
  <si>
    <t>г. Курск ВПК "Сармат"</t>
  </si>
  <si>
    <t>г. Курск ВПК "Факел"</t>
  </si>
  <si>
    <t>г. Курчатов ВПК "Разведчик"</t>
  </si>
  <si>
    <t xml:space="preserve">г. Льгов ПУ №6 </t>
  </si>
  <si>
    <t>г. Сумы ВПК "Мужество"</t>
  </si>
  <si>
    <t>г. Щигры ВПК "Пограничник"</t>
  </si>
  <si>
    <t>Горшеченский р-н ВПК "Память"</t>
  </si>
  <si>
    <t>Дмитриевский р-н ВПК "Дорожный патруль"</t>
  </si>
  <si>
    <t>Железногорский р-н ВПК "Застава"</t>
  </si>
  <si>
    <t>Касторенский ВПК "Память"</t>
  </si>
  <si>
    <t xml:space="preserve">Конышевский р-н ВПК "Отечество" </t>
  </si>
  <si>
    <t>Курчатовский р-н ВПК "Россияне"</t>
  </si>
  <si>
    <t>Льговский р-н ВПК "Родник"</t>
  </si>
  <si>
    <t>Мантуровский р-н ОМОН "Сокол"</t>
  </si>
  <si>
    <t>Обоянский р-н ВПК "Факел"</t>
  </si>
  <si>
    <t>Октябрьский р-н ВПК "Юный десантник"</t>
  </si>
  <si>
    <t>Поныровский р-н ВПК "Память"</t>
  </si>
  <si>
    <t>Пристенский р-н ВПК "Память"</t>
  </si>
  <si>
    <t>Рыльский р-н ВПК "Барс"</t>
  </si>
  <si>
    <t>Советский р-н ВПК "Славяне"</t>
  </si>
  <si>
    <t>Тимский р-н ВПК "Поиск"</t>
  </si>
  <si>
    <t>Фатежский р-н ВПК "Факел"</t>
  </si>
  <si>
    <t>Хомутовский р-н ВПК "Пограничник"</t>
  </si>
  <si>
    <t>Черемисиновский р-н ВПК "Юный пограничник"</t>
  </si>
  <si>
    <t>Щигровский р-н ВПК "СОКОЛ"</t>
  </si>
  <si>
    <t>№ п/п</t>
  </si>
  <si>
    <t>Баллы</t>
  </si>
  <si>
    <t>Штрафы</t>
  </si>
  <si>
    <t xml:space="preserve"> Команда ВПК (ВПО)</t>
  </si>
  <si>
    <t>за минусом штрафов</t>
  </si>
  <si>
    <t>командные результаты</t>
  </si>
  <si>
    <t xml:space="preserve"> Сумма баллов</t>
  </si>
  <si>
    <t>Командный зачёт конкурса "Сборка-Разборка ММГ  АК-74"</t>
  </si>
  <si>
    <t>Команда ВПК</t>
  </si>
  <si>
    <t>Результат</t>
  </si>
  <si>
    <t>Место</t>
  </si>
  <si>
    <t>Главный судья соревнования - Родимов А.Н. ____________________</t>
  </si>
  <si>
    <t xml:space="preserve">Директор МОУ ДОД "Детский центр" им. Н.Г. Преснякова пост № 1  г. Курска </t>
  </si>
  <si>
    <t>Судья Менский Василий Андреевич ______________________</t>
  </si>
  <si>
    <t>Помощник командира бригады по физичческой подготовки В/Ч 32406 г. Курска</t>
  </si>
  <si>
    <t>Судья Фокин Александр Викторович</t>
  </si>
  <si>
    <t>Помощник командира бригады по физичческой подготовки В/Ч 35535 г. Курска</t>
  </si>
  <si>
    <t>Р-т на дальность</t>
  </si>
  <si>
    <t>Р-т на точность</t>
  </si>
  <si>
    <t xml:space="preserve"> III-й этап областных сборов военно-патриотических клубов Курской области, посвященных памяти героя Российской Федерации 
Сергея Вячеславовича Костина г. Курск 25-30 сентября 2012 года. Личный зачёт - Метание гранат на дальность и на точность</t>
  </si>
  <si>
    <t>места</t>
  </si>
  <si>
    <t>Командный зачёт конкурса "Метание гранат "</t>
  </si>
  <si>
    <t>Большесолдатский р-н ВПК "Кедр"</t>
  </si>
  <si>
    <t>г. Курск ВПК "Штурм" (Пост №1)</t>
  </si>
  <si>
    <t>г. Щигры ВПК "Патриот"</t>
  </si>
  <si>
    <t>Курский район ВПК "Феникс"</t>
  </si>
  <si>
    <t>Мантуровский р-н ВПК ОМОН "Сокол"</t>
  </si>
  <si>
    <t>Медвенский р-н ВПК "Долг"</t>
  </si>
  <si>
    <t>Обоянский р-н ВПК "Авангард"</t>
  </si>
  <si>
    <t>Поныровский р-н ВПК "Поиск"</t>
  </si>
  <si>
    <t>Щигровский р-н ВПК "Сокол"</t>
  </si>
  <si>
    <t>Польской Вадим</t>
  </si>
  <si>
    <t>Кузло Алексей</t>
  </si>
  <si>
    <t>Харин Георгий</t>
  </si>
  <si>
    <t>Дядичко Виталий</t>
  </si>
  <si>
    <t>Харин Михаил</t>
  </si>
  <si>
    <t>Худушин Сергей</t>
  </si>
  <si>
    <t>Белкин Сергей</t>
  </si>
  <si>
    <t>Исупов Алексей</t>
  </si>
  <si>
    <t>Макаров Андрей</t>
  </si>
  <si>
    <t>Поляков Евгений</t>
  </si>
  <si>
    <t>Русаков Владимир</t>
  </si>
  <si>
    <t>Солдаткин Виктор</t>
  </si>
  <si>
    <t>Сотников Александр</t>
  </si>
  <si>
    <t>Чесноков Алексей</t>
  </si>
  <si>
    <t>Шеверёв Иван</t>
  </si>
  <si>
    <t>Яковлев Алексей</t>
  </si>
  <si>
    <t>Степанов Роман</t>
  </si>
  <si>
    <t>Лагачев Дмитрий</t>
  </si>
  <si>
    <t>Кондауров Александр</t>
  </si>
  <si>
    <t>Черенков Матвей</t>
  </si>
  <si>
    <t>Солонов Александр</t>
  </si>
  <si>
    <t>Сигаев Дмитрий</t>
  </si>
  <si>
    <t>Суржиков Алексей</t>
  </si>
  <si>
    <t>Тюнякин Иван</t>
  </si>
  <si>
    <t>Калитиевский Александр</t>
  </si>
  <si>
    <t>Быков Дмитрий</t>
  </si>
  <si>
    <t xml:space="preserve">Ливашенко Алексей </t>
  </si>
  <si>
    <t>Баймиров Владислав</t>
  </si>
  <si>
    <t>Пинчуков Александр</t>
  </si>
  <si>
    <t>Алиев Руслан</t>
  </si>
  <si>
    <t>Агапцев Роман</t>
  </si>
  <si>
    <t>Бреусов Никита</t>
  </si>
  <si>
    <t xml:space="preserve">Гребенников Дмитрий </t>
  </si>
  <si>
    <t>Мордин Никита</t>
  </si>
  <si>
    <t>Солдатченков Алексей</t>
  </si>
  <si>
    <t>Талдыкин Валерий</t>
  </si>
  <si>
    <t>Фомакин Николай</t>
  </si>
  <si>
    <t>Корпенков Николай</t>
  </si>
  <si>
    <t>Потапов Александр</t>
  </si>
  <si>
    <t>Петрухин Артём</t>
  </si>
  <si>
    <t>Орлов Кирилл</t>
  </si>
  <si>
    <t>Малкин Вадим</t>
  </si>
  <si>
    <t>Перескоков Игорь</t>
  </si>
  <si>
    <t>Рагулин Дмитрий</t>
  </si>
  <si>
    <t>Силаков Александр</t>
  </si>
  <si>
    <t>Ласс Андрей</t>
  </si>
  <si>
    <t>Минайлов Вадим</t>
  </si>
  <si>
    <t>Сорокин Иван</t>
  </si>
  <si>
    <t>Тавлуев Никита</t>
  </si>
  <si>
    <t>Хмелевской Алексей</t>
  </si>
  <si>
    <t xml:space="preserve">Шитенков Никита </t>
  </si>
  <si>
    <t>Шиншинов Игорь</t>
  </si>
  <si>
    <t>Щепин Валерий</t>
  </si>
  <si>
    <t>Верхоломов Роман</t>
  </si>
  <si>
    <t>Носорев Денис</t>
  </si>
  <si>
    <t>Мишин Александр</t>
  </si>
  <si>
    <t>Щербаков Владимир</t>
  </si>
  <si>
    <t>Черных Максим</t>
  </si>
  <si>
    <t>Мордвинов Сергей</t>
  </si>
  <si>
    <t>Мурончик Сергей</t>
  </si>
  <si>
    <t xml:space="preserve">Мартынов Даниил </t>
  </si>
  <si>
    <t>Ветчинов Евгений</t>
  </si>
  <si>
    <t>Горбачев Александр</t>
  </si>
  <si>
    <t>Щадных Сергей</t>
  </si>
  <si>
    <t>Ветчинов Денис</t>
  </si>
  <si>
    <t>Коновалов Андрей</t>
  </si>
  <si>
    <t>Колупаев Алексей</t>
  </si>
  <si>
    <t>Шелехов Иван</t>
  </si>
  <si>
    <t>Агибалов Артём</t>
  </si>
  <si>
    <t>Поздняков Геннадий</t>
  </si>
  <si>
    <t>Сопов Руслан</t>
  </si>
  <si>
    <t>Головин Александр</t>
  </si>
  <si>
    <t>Головин Дмитрий</t>
  </si>
  <si>
    <t xml:space="preserve">Иванов Дмитрий </t>
  </si>
  <si>
    <t>Сальников Геннадий</t>
  </si>
  <si>
    <t>Гуслян Геворг</t>
  </si>
  <si>
    <t>Заваруев Николай</t>
  </si>
  <si>
    <t>Кравченко Николай</t>
  </si>
  <si>
    <t>Мыльников Антон</t>
  </si>
  <si>
    <t>Воронковский Антон</t>
  </si>
  <si>
    <t>Сухоруков Кирилл</t>
  </si>
  <si>
    <t>Коробов Дмитрий</t>
  </si>
  <si>
    <t>Головин Василий</t>
  </si>
  <si>
    <t>Непочатых Евгений</t>
  </si>
  <si>
    <t>Черкасов Дмитрий</t>
  </si>
  <si>
    <t>Шеховцов Дмитрий</t>
  </si>
  <si>
    <t>Шевляков Александр</t>
  </si>
  <si>
    <t>Мезенцев Сергей</t>
  </si>
  <si>
    <t>Кандыбин Владислав</t>
  </si>
  <si>
    <t>Уткин Александр</t>
  </si>
  <si>
    <t>Емельянов Александр</t>
  </si>
  <si>
    <t>Булгаков Сергей</t>
  </si>
  <si>
    <t>Овсянников Евгений</t>
  </si>
  <si>
    <t>Зебзеев Алексей</t>
  </si>
  <si>
    <t>Зевякин Илья</t>
  </si>
  <si>
    <t>Шилин Максим</t>
  </si>
  <si>
    <t>Космалюк Андрей</t>
  </si>
  <si>
    <t>Кобец Вениамин</t>
  </si>
  <si>
    <t>Звягинцев Александр</t>
  </si>
  <si>
    <t>Малёнкин Александр</t>
  </si>
  <si>
    <t>Гончаров Виктор</t>
  </si>
  <si>
    <t>Моисеев Вячеслав</t>
  </si>
  <si>
    <t>Евтеев Андрей</t>
  </si>
  <si>
    <t>Крайнов Владислав</t>
  </si>
  <si>
    <t>Мараховский Василий</t>
  </si>
  <si>
    <t xml:space="preserve">Алутин Даниил </t>
  </si>
  <si>
    <t>Масленников Андрей</t>
  </si>
  <si>
    <t>Зубков Николай</t>
  </si>
  <si>
    <t>Шисковский Артём</t>
  </si>
  <si>
    <t>Горяйнов Дмитрий</t>
  </si>
  <si>
    <t>Клочко Максим</t>
  </si>
  <si>
    <t>Ефремов Евгений</t>
  </si>
  <si>
    <t>Барышев Максим</t>
  </si>
  <si>
    <t>Ланин Денис</t>
  </si>
  <si>
    <t>Кабанов Максим</t>
  </si>
  <si>
    <t>Польский Александр</t>
  </si>
  <si>
    <t>Барышев Виталий</t>
  </si>
  <si>
    <t>Гафаров Максим</t>
  </si>
  <si>
    <t>Неборякин Дмитрий</t>
  </si>
  <si>
    <t>Павлов Сергей</t>
  </si>
  <si>
    <t>Зайцев Сергей</t>
  </si>
  <si>
    <t>Махмудов Нолад</t>
  </si>
  <si>
    <t>Иваниченко Александр</t>
  </si>
  <si>
    <t>Кравцов Алексей</t>
  </si>
  <si>
    <t>Апухтин Никита</t>
  </si>
  <si>
    <t>Жидеев Юрий</t>
  </si>
  <si>
    <t>Казакова Ольга</t>
  </si>
  <si>
    <t>Карачевцев Александр</t>
  </si>
  <si>
    <t>Миронов Дмитрий</t>
  </si>
  <si>
    <t>Перцев Дмитрий</t>
  </si>
  <si>
    <t>Сорокин Владислав</t>
  </si>
  <si>
    <t>Ускова Татьяна</t>
  </si>
  <si>
    <t>Лелюхин Александр</t>
  </si>
  <si>
    <t>Рябцев Владислав</t>
  </si>
  <si>
    <t>Макаров Константин</t>
  </si>
  <si>
    <t>Ефанов Федор</t>
  </si>
  <si>
    <t>Татаренков Иван</t>
  </si>
  <si>
    <t>Бобнев Дмитрий</t>
  </si>
  <si>
    <t>Субботин Андрей</t>
  </si>
  <si>
    <t>Мирошников Александр</t>
  </si>
  <si>
    <t>Гущина Кристина</t>
  </si>
  <si>
    <t>Окороков Владислав</t>
  </si>
  <si>
    <t>Артамонов Глеб</t>
  </si>
  <si>
    <t>Елушенко Николай</t>
  </si>
  <si>
    <t>Новиков Александр</t>
  </si>
  <si>
    <t>Лосев Николай</t>
  </si>
  <si>
    <t>Трунов Иван</t>
  </si>
  <si>
    <t>Четвериков Максим</t>
  </si>
  <si>
    <t>Полохов Игорь</t>
  </si>
  <si>
    <t>Белоусов Владислав</t>
  </si>
  <si>
    <t>Стариковский Алексей</t>
  </si>
  <si>
    <t>Рощупкин Иван</t>
  </si>
  <si>
    <t>Митин Максим</t>
  </si>
  <si>
    <t>Легощин Илья</t>
  </si>
  <si>
    <t>Сивков Дмитрий</t>
  </si>
  <si>
    <t>Мазалов Алексей</t>
  </si>
  <si>
    <t>Сидоров Виктор</t>
  </si>
  <si>
    <t>Белолипецкий Алексей</t>
  </si>
  <si>
    <t>Коротких Константин</t>
  </si>
  <si>
    <t>Шляев Алексей</t>
  </si>
  <si>
    <t>Шкелев Александр</t>
  </si>
  <si>
    <t>Власов Александр</t>
  </si>
  <si>
    <t>Волобуев Илья</t>
  </si>
  <si>
    <t>Захарченко Андрей</t>
  </si>
  <si>
    <t>Ермаков Владлен</t>
  </si>
  <si>
    <t>Исаев Сергей</t>
  </si>
  <si>
    <t>Ложкарёв Денис</t>
  </si>
  <si>
    <t>Тихонов Максим</t>
  </si>
  <si>
    <t>Поляков Владислав</t>
  </si>
  <si>
    <t>Францов Алексей</t>
  </si>
  <si>
    <t>Семенова Ирина</t>
  </si>
  <si>
    <t>Фетисов Евгений</t>
  </si>
  <si>
    <t>Цуканов Алексей</t>
  </si>
  <si>
    <t>Афанасьев Денис</t>
  </si>
  <si>
    <t xml:space="preserve">Тютюнник Анастасия </t>
  </si>
  <si>
    <t>Цуканова Елена</t>
  </si>
  <si>
    <t>Придворова Мария</t>
  </si>
  <si>
    <t>Лысенкова Анастасия</t>
  </si>
  <si>
    <t>Подколзин Павел</t>
  </si>
  <si>
    <t>Рубенкова Инна</t>
  </si>
  <si>
    <t>Марухина Ангелина</t>
  </si>
  <si>
    <t>Рожков Иван</t>
  </si>
  <si>
    <t>Скворцов Иван</t>
  </si>
  <si>
    <t>Денисов Данил</t>
  </si>
  <si>
    <t>Колпаков Алексей</t>
  </si>
  <si>
    <t xml:space="preserve"> Большесолдатский р-н ВПК "Кедр" </t>
  </si>
  <si>
    <t xml:space="preserve"> Курский район ВПК "Феникс" </t>
  </si>
  <si>
    <t xml:space="preserve"> Медвенский р-н ВПК "Долг" </t>
  </si>
  <si>
    <t>Зибаров Роман</t>
  </si>
  <si>
    <t>Коренев Артём</t>
  </si>
  <si>
    <t>Мкртчан Гагик</t>
  </si>
  <si>
    <t>Творогов Иван</t>
  </si>
  <si>
    <t>200</t>
  </si>
  <si>
    <t>150</t>
  </si>
  <si>
    <t>Метание гранат</t>
  </si>
  <si>
    <t>16</t>
  </si>
  <si>
    <t>8</t>
  </si>
  <si>
    <t>0</t>
  </si>
  <si>
    <t>-2</t>
  </si>
  <si>
    <t>10</t>
  </si>
  <si>
    <t>4</t>
  </si>
  <si>
    <t>14</t>
  </si>
  <si>
    <t>6</t>
  </si>
  <si>
    <t>-6</t>
  </si>
  <si>
    <t>20</t>
  </si>
  <si>
    <t>12</t>
  </si>
  <si>
    <t>18</t>
  </si>
  <si>
    <t>2</t>
  </si>
  <si>
    <t>-4</t>
  </si>
  <si>
    <t>-10</t>
  </si>
  <si>
    <t>-12</t>
  </si>
  <si>
    <t>-8</t>
  </si>
  <si>
    <t>Разборка-сборка ММГ АК-74</t>
  </si>
  <si>
    <t>Разборка-сборка ММГ ПМ</t>
  </si>
  <si>
    <t>Стрельба из пн. Пистолета</t>
  </si>
  <si>
    <t>Физ подготовка</t>
  </si>
  <si>
    <t>15</t>
  </si>
  <si>
    <t>27</t>
  </si>
  <si>
    <t>35,1</t>
  </si>
  <si>
    <t>7</t>
  </si>
  <si>
    <t>29</t>
  </si>
  <si>
    <t>28</t>
  </si>
  <si>
    <t>23</t>
  </si>
  <si>
    <t>35,05</t>
  </si>
  <si>
    <t>41</t>
  </si>
  <si>
    <t>19</t>
  </si>
  <si>
    <t>31</t>
  </si>
  <si>
    <t>24</t>
  </si>
  <si>
    <t>13</t>
  </si>
  <si>
    <t>9</t>
  </si>
  <si>
    <t>1</t>
  </si>
  <si>
    <t>21</t>
  </si>
  <si>
    <t>30</t>
  </si>
  <si>
    <t>11</t>
  </si>
  <si>
    <t>17</t>
  </si>
  <si>
    <t>25</t>
  </si>
  <si>
    <t>22</t>
  </si>
  <si>
    <t>3</t>
  </si>
  <si>
    <t>5</t>
  </si>
  <si>
    <t>35</t>
  </si>
  <si>
    <t>26</t>
  </si>
  <si>
    <t>Стрельба из пн. Винтовки</t>
  </si>
  <si>
    <t>175</t>
  </si>
  <si>
    <t>125</t>
  </si>
  <si>
    <t>100</t>
  </si>
  <si>
    <t>75</t>
  </si>
  <si>
    <t>50</t>
  </si>
  <si>
    <t>-125</t>
  </si>
  <si>
    <t>-150</t>
  </si>
  <si>
    <t>-50</t>
  </si>
  <si>
    <t>РХБЗ</t>
  </si>
  <si>
    <t>Сумма мест</t>
  </si>
  <si>
    <t>Итоговое место</t>
  </si>
  <si>
    <t xml:space="preserve"> III-й этап областных сборов военно-патриотических клубов Курской области, посвященных памяти героя Российской Федерации 
Сергея Вячеславовича Костина г. Курск 23-27 сентября 2013 года. Сводная таблица личных результатов</t>
  </si>
  <si>
    <t>Регион</t>
  </si>
  <si>
    <t>Разборка-сборка ПМ</t>
  </si>
  <si>
    <t>Стрельба из пн. винтовки</t>
  </si>
  <si>
    <t>Надевание ОВЗК</t>
  </si>
  <si>
    <t>Мед. подготовка</t>
  </si>
  <si>
    <t xml:space="preserve">Топография </t>
  </si>
  <si>
    <t>Физ поготовка</t>
  </si>
  <si>
    <t>История великой отчественной войны</t>
  </si>
  <si>
    <t>Итоговая сумма</t>
  </si>
  <si>
    <t>№</t>
  </si>
  <si>
    <t>ВПК</t>
  </si>
  <si>
    <t>Итоговые места общекомандные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</si>
</sst>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0_р_._-;\-* #,##0.00_р_._-;_-* \-??_р_._-;_-@_-"/>
  </numFmts>
  <fonts count="30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1"/>
    </font>
    <font>
      <b/>
      <sz val="12"/>
      <color theme="1"/>
      <name val="Times New Roman"/>
      <family val="1"/>
      <charset val="1"/>
    </font>
    <font>
      <b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1"/>
    </font>
    <font>
      <sz val="12"/>
      <name val="Times New Roman"/>
      <family val="1"/>
      <charset val="1"/>
    </font>
    <font>
      <b/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name val="Times New Roman"/>
      <family val="1"/>
      <charset val="1"/>
    </font>
    <font>
      <b/>
      <sz val="8"/>
      <color theme="1"/>
      <name val="Times New Roman"/>
      <family val="1"/>
      <charset val="1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8"/>
      <color rgb="FFFF0000"/>
      <name val="Times New Roman"/>
      <family val="1"/>
      <charset val="1"/>
    </font>
    <font>
      <sz val="8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Border="0" applyAlignment="0" applyProtection="0"/>
  </cellStyleXfs>
  <cellXfs count="117">
    <xf numFmtId="0" fontId="0" fillId="0" borderId="0" xfId="0"/>
    <xf numFmtId="0" fontId="3" fillId="0" borderId="0" xfId="0" applyFont="1"/>
    <xf numFmtId="0" fontId="5" fillId="0" borderId="1" xfId="1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1" xfId="1" applyNumberFormat="1" applyFont="1" applyBorder="1" applyAlignment="1" applyProtection="1">
      <alignment horizontal="center" vertical="center" wrapText="1"/>
    </xf>
    <xf numFmtId="0" fontId="7" fillId="0" borderId="1" xfId="1" applyNumberFormat="1" applyFont="1" applyBorder="1" applyAlignment="1" applyProtection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8" fillId="0" borderId="1" xfId="1" applyNumberFormat="1" applyFont="1" applyBorder="1" applyAlignment="1" applyProtection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5" fillId="0" borderId="1" xfId="0" applyNumberFormat="1" applyFont="1" applyBorder="1" applyAlignment="1" applyProtection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NumberFormat="1" applyFont="1" applyBorder="1" applyAlignment="1" applyProtection="1">
      <alignment horizontal="center" vertical="center" wrapText="1"/>
    </xf>
    <xf numFmtId="0" fontId="8" fillId="0" borderId="0" xfId="1" applyNumberFormat="1" applyFont="1" applyBorder="1" applyAlignment="1" applyProtection="1">
      <alignment horizontal="center" vertical="center"/>
    </xf>
    <xf numFmtId="43" fontId="5" fillId="0" borderId="0" xfId="1" applyFont="1" applyBorder="1" applyAlignment="1">
      <alignment horizontal="center"/>
    </xf>
    <xf numFmtId="0" fontId="10" fillId="0" borderId="0" xfId="0" applyFont="1" applyBorder="1" applyAlignment="1" applyProtection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top"/>
    </xf>
    <xf numFmtId="0" fontId="13" fillId="0" borderId="0" xfId="0" applyFont="1" applyAlignment="1">
      <alignment horizontal="center" vertical="center"/>
    </xf>
    <xf numFmtId="0" fontId="3" fillId="0" borderId="1" xfId="0" applyFont="1" applyBorder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43" fontId="5" fillId="0" borderId="0" xfId="1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43" fontId="16" fillId="0" borderId="1" xfId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top"/>
    </xf>
    <xf numFmtId="0" fontId="12" fillId="0" borderId="0" xfId="0" applyFont="1" applyAlignment="1">
      <alignment horizontal="center" vertical="center"/>
    </xf>
    <xf numFmtId="43" fontId="11" fillId="0" borderId="1" xfId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43" fontId="21" fillId="0" borderId="12" xfId="1" applyFont="1" applyBorder="1" applyAlignment="1">
      <alignment horizontal="center" vertical="center"/>
    </xf>
    <xf numFmtId="0" fontId="20" fillId="0" borderId="1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 wrapText="1"/>
    </xf>
    <xf numFmtId="0" fontId="21" fillId="0" borderId="12" xfId="1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21" fillId="0" borderId="13" xfId="1" applyNumberFormat="1" applyFont="1" applyBorder="1" applyAlignment="1">
      <alignment horizontal="center" vertical="center"/>
    </xf>
    <xf numFmtId="0" fontId="20" fillId="0" borderId="14" xfId="0" applyFont="1" applyBorder="1" applyAlignment="1" applyProtection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1" fillId="0" borderId="0" xfId="1" applyNumberFormat="1" applyFont="1" applyBorder="1" applyAlignment="1">
      <alignment horizontal="center" vertical="center"/>
    </xf>
    <xf numFmtId="43" fontId="20" fillId="0" borderId="0" xfId="1" applyFont="1" applyBorder="1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 wrapText="1"/>
    </xf>
    <xf numFmtId="43" fontId="21" fillId="0" borderId="0" xfId="1" applyFont="1" applyBorder="1" applyAlignment="1">
      <alignment horizontal="center" vertical="center"/>
    </xf>
    <xf numFmtId="0" fontId="22" fillId="0" borderId="0" xfId="0" applyFont="1" applyBorder="1" applyAlignment="1" applyProtection="1">
      <alignment horizontal="center" vertical="center"/>
    </xf>
    <xf numFmtId="0" fontId="20" fillId="0" borderId="16" xfId="0" applyFont="1" applyBorder="1" applyAlignment="1" applyProtection="1">
      <alignment horizontal="center" vertical="center"/>
    </xf>
    <xf numFmtId="0" fontId="21" fillId="0" borderId="16" xfId="0" applyFont="1" applyBorder="1" applyAlignment="1" applyProtection="1">
      <alignment horizontal="center" vertical="center"/>
    </xf>
    <xf numFmtId="0" fontId="21" fillId="0" borderId="17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1" xfId="1" applyNumberFormat="1" applyFont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top"/>
    </xf>
    <xf numFmtId="43" fontId="24" fillId="0" borderId="1" xfId="1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6" fillId="0" borderId="0" xfId="0" applyFont="1"/>
    <xf numFmtId="0" fontId="29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164" fontId="7" fillId="0" borderId="7" xfId="1" applyNumberFormat="1" applyFont="1" applyBorder="1" applyAlignment="1" applyProtection="1">
      <alignment horizontal="center" vertical="center"/>
    </xf>
    <xf numFmtId="164" fontId="7" fillId="0" borderId="8" xfId="1" applyNumberFormat="1" applyFont="1" applyBorder="1" applyAlignment="1" applyProtection="1">
      <alignment horizontal="center" vertical="center"/>
    </xf>
    <xf numFmtId="164" fontId="7" fillId="0" borderId="9" xfId="1" applyNumberFormat="1" applyFont="1" applyBorder="1" applyAlignment="1" applyProtection="1">
      <alignment horizontal="center" vertical="center"/>
    </xf>
    <xf numFmtId="43" fontId="5" fillId="0" borderId="0" xfId="1" applyFont="1" applyBorder="1" applyAlignment="1">
      <alignment horizontal="center"/>
    </xf>
    <xf numFmtId="164" fontId="7" fillId="0" borderId="2" xfId="1" applyNumberFormat="1" applyFont="1" applyBorder="1" applyAlignment="1" applyProtection="1">
      <alignment horizontal="center" vertical="center"/>
    </xf>
    <xf numFmtId="164" fontId="7" fillId="0" borderId="6" xfId="1" applyNumberFormat="1" applyFont="1" applyBorder="1" applyAlignment="1" applyProtection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3" xfId="0" applyFont="1" applyBorder="1" applyAlignment="1" applyProtection="1">
      <alignment horizontal="center" vertical="center" wrapText="1"/>
    </xf>
    <xf numFmtId="0" fontId="11" fillId="0" borderId="5" xfId="0" applyFont="1" applyBorder="1" applyAlignment="1" applyProtection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1" xfId="0" applyFont="1" applyBorder="1" applyAlignment="1" applyProtection="1">
      <alignment horizontal="center" vertical="center" wrapText="1"/>
    </xf>
    <xf numFmtId="0" fontId="20" fillId="0" borderId="1" xfId="0" applyFont="1" applyBorder="1" applyAlignment="1" applyProtection="1">
      <alignment horizontal="center" vertical="center" wrapText="1"/>
    </xf>
    <xf numFmtId="0" fontId="20" fillId="0" borderId="10" xfId="0" applyFont="1" applyBorder="1" applyAlignment="1" applyProtection="1">
      <alignment horizontal="center" vertical="center"/>
    </xf>
    <xf numFmtId="0" fontId="21" fillId="0" borderId="12" xfId="0" applyFont="1" applyBorder="1" applyAlignment="1" applyProtection="1">
      <alignment horizontal="center" vertical="center" wrapText="1"/>
    </xf>
    <xf numFmtId="0" fontId="16" fillId="0" borderId="11" xfId="0" applyFont="1" applyBorder="1" applyAlignment="1" applyProtection="1">
      <alignment horizontal="center" vertical="center" wrapText="1"/>
    </xf>
    <xf numFmtId="0" fontId="16" fillId="0" borderId="1" xfId="0" applyFont="1" applyBorder="1" applyAlignment="1" applyProtection="1">
      <alignment horizontal="center" vertical="center" wrapText="1"/>
    </xf>
    <xf numFmtId="0" fontId="20" fillId="0" borderId="15" xfId="0" applyFont="1" applyBorder="1" applyAlignment="1" applyProtection="1">
      <alignment horizontal="center" vertical="center" wrapText="1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3" xfId="0" applyFont="1" applyBorder="1" applyAlignment="1" applyProtection="1">
      <alignment horizontal="center" vertical="center" wrapText="1"/>
    </xf>
    <xf numFmtId="0" fontId="20" fillId="0" borderId="5" xfId="0" applyFont="1" applyBorder="1" applyAlignment="1" applyProtection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</cellXfs>
  <cellStyles count="2">
    <cellStyle name="TableStyleLight1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4;&#1086;&#1088;&#1077;&#1094;%20&#1052;&#1086;&#1083;&#1086;&#1076;&#1105;&#1078;&#1080;/&#1089;&#1073;&#1086;&#1088;&#1099;%203-&#1081;%20&#1101;&#1090;&#1072;&#1087;/&#1051;&#1080;&#1095;&#1085;&#1099;&#1081;%20&#1079;&#1072;&#1095;&#1105;&#1090;/&#1085;&#1086;&#1088;&#1084;&#1072;&#1090;&#1080;&#1074;&#109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4;&#1086;&#1088;&#1077;&#1094;%20&#1052;&#1086;&#1083;&#1086;&#1076;&#1105;&#1078;&#1080;/&#1089;&#1073;&#1086;&#1088;&#1099;%203-&#1081;%20&#1101;&#1090;&#1072;&#1087;/&#1056;&#1077;&#1079;&#1091;&#1083;&#1100;&#1090;&#1072;&#1090;&#1099;%203%20&#1101;&#1090;&#1072;&#1087;%20&#1089;&#1073;&#1086;&#1088;&#1086;&#1074;%20&#1087;&#1086;%20&#1074;&#1089;&#1077;&#1084;%20&#1074;&#1080;&#1076;&#1072;&#108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Девушка"/>
      <sheetName val="Юноши"/>
      <sheetName val="Лист2"/>
    </sheetNames>
    <sheetDataSet>
      <sheetData sheetId="0">
        <row r="3">
          <cell r="E3" t="str">
            <v>время</v>
          </cell>
        </row>
        <row r="4">
          <cell r="A4">
            <v>1</v>
          </cell>
          <cell r="B4">
            <v>0</v>
          </cell>
          <cell r="C4">
            <v>0</v>
          </cell>
          <cell r="D4">
            <v>0</v>
          </cell>
        </row>
        <row r="5">
          <cell r="A5">
            <v>2</v>
          </cell>
          <cell r="B5">
            <v>0</v>
          </cell>
          <cell r="C5">
            <v>1</v>
          </cell>
          <cell r="D5">
            <v>50</v>
          </cell>
        </row>
        <row r="6">
          <cell r="A6">
            <v>3</v>
          </cell>
          <cell r="B6">
            <v>0</v>
          </cell>
        </row>
        <row r="7">
          <cell r="A7">
            <v>4</v>
          </cell>
          <cell r="B7">
            <v>0</v>
          </cell>
        </row>
        <row r="8">
          <cell r="A8">
            <v>5</v>
          </cell>
          <cell r="B8">
            <v>0</v>
          </cell>
        </row>
        <row r="9">
          <cell r="A9">
            <v>6</v>
          </cell>
          <cell r="B9">
            <v>0</v>
          </cell>
        </row>
        <row r="10">
          <cell r="A10">
            <v>7</v>
          </cell>
          <cell r="B10">
            <v>0</v>
          </cell>
        </row>
        <row r="11">
          <cell r="A11">
            <v>8</v>
          </cell>
          <cell r="B11">
            <v>0</v>
          </cell>
        </row>
        <row r="12">
          <cell r="A12">
            <v>9</v>
          </cell>
          <cell r="B12">
            <v>0</v>
          </cell>
        </row>
        <row r="13">
          <cell r="A13">
            <v>10</v>
          </cell>
          <cell r="B13">
            <v>0</v>
          </cell>
        </row>
        <row r="14">
          <cell r="A14">
            <v>11</v>
          </cell>
          <cell r="B14">
            <v>0</v>
          </cell>
        </row>
        <row r="15">
          <cell r="A15">
            <v>12</v>
          </cell>
          <cell r="B15">
            <v>0</v>
          </cell>
        </row>
        <row r="16">
          <cell r="A16">
            <v>13</v>
          </cell>
          <cell r="B16">
            <v>0</v>
          </cell>
        </row>
        <row r="17">
          <cell r="A17">
            <v>14</v>
          </cell>
          <cell r="B17">
            <v>0</v>
          </cell>
        </row>
        <row r="18">
          <cell r="A18">
            <v>15</v>
          </cell>
          <cell r="B18">
            <v>0</v>
          </cell>
        </row>
        <row r="19">
          <cell r="A19">
            <v>16</v>
          </cell>
          <cell r="B19">
            <v>0</v>
          </cell>
        </row>
        <row r="20">
          <cell r="A20">
            <v>17</v>
          </cell>
          <cell r="B20">
            <v>0</v>
          </cell>
        </row>
        <row r="21">
          <cell r="A21">
            <v>18</v>
          </cell>
          <cell r="B21">
            <v>0</v>
          </cell>
        </row>
        <row r="22">
          <cell r="A22">
            <v>19</v>
          </cell>
          <cell r="B22">
            <v>0</v>
          </cell>
        </row>
        <row r="23">
          <cell r="A23">
            <v>20</v>
          </cell>
          <cell r="B23">
            <v>0</v>
          </cell>
        </row>
        <row r="24">
          <cell r="A24">
            <v>21</v>
          </cell>
          <cell r="B24">
            <v>0</v>
          </cell>
        </row>
        <row r="25">
          <cell r="A25">
            <v>22</v>
          </cell>
          <cell r="B25">
            <v>0</v>
          </cell>
        </row>
        <row r="26">
          <cell r="A26">
            <v>23</v>
          </cell>
          <cell r="B26">
            <v>0</v>
          </cell>
        </row>
        <row r="27">
          <cell r="A27">
            <v>24</v>
          </cell>
          <cell r="B27">
            <v>0</v>
          </cell>
        </row>
        <row r="28">
          <cell r="A28">
            <v>25</v>
          </cell>
          <cell r="B28">
            <v>25</v>
          </cell>
        </row>
        <row r="29">
          <cell r="A29">
            <v>26</v>
          </cell>
          <cell r="B29">
            <v>25</v>
          </cell>
        </row>
        <row r="30">
          <cell r="A30">
            <v>27</v>
          </cell>
          <cell r="B30">
            <v>25</v>
          </cell>
        </row>
        <row r="31">
          <cell r="A31">
            <v>28</v>
          </cell>
          <cell r="B31">
            <v>25</v>
          </cell>
        </row>
        <row r="32">
          <cell r="A32">
            <v>29</v>
          </cell>
          <cell r="B32">
            <v>25</v>
          </cell>
        </row>
        <row r="33">
          <cell r="A33">
            <v>30</v>
          </cell>
          <cell r="B33">
            <v>25</v>
          </cell>
        </row>
        <row r="34">
          <cell r="A34">
            <v>30.001000000000001</v>
          </cell>
          <cell r="B34">
            <v>50</v>
          </cell>
        </row>
        <row r="35">
          <cell r="A35">
            <v>31</v>
          </cell>
          <cell r="B35">
            <v>50</v>
          </cell>
        </row>
        <row r="36">
          <cell r="A36">
            <v>32</v>
          </cell>
          <cell r="B36">
            <v>50</v>
          </cell>
        </row>
        <row r="37">
          <cell r="A37">
            <v>33</v>
          </cell>
          <cell r="B37">
            <v>50</v>
          </cell>
        </row>
        <row r="38">
          <cell r="A38">
            <v>34</v>
          </cell>
          <cell r="B38">
            <v>50</v>
          </cell>
        </row>
        <row r="39">
          <cell r="A39">
            <v>35</v>
          </cell>
          <cell r="B39">
            <v>50</v>
          </cell>
        </row>
        <row r="40">
          <cell r="A40">
            <v>35.000999999999998</v>
          </cell>
          <cell r="B40">
            <v>100</v>
          </cell>
        </row>
        <row r="41">
          <cell r="A41">
            <v>36</v>
          </cell>
          <cell r="B41">
            <v>100</v>
          </cell>
        </row>
        <row r="42">
          <cell r="A42">
            <v>37</v>
          </cell>
          <cell r="B42">
            <v>100</v>
          </cell>
        </row>
        <row r="43">
          <cell r="A43">
            <v>38</v>
          </cell>
          <cell r="B43">
            <v>100</v>
          </cell>
        </row>
        <row r="44">
          <cell r="A44">
            <v>39</v>
          </cell>
          <cell r="B44">
            <v>100</v>
          </cell>
        </row>
        <row r="45">
          <cell r="A45">
            <v>40</v>
          </cell>
          <cell r="B45">
            <v>100</v>
          </cell>
        </row>
        <row r="46">
          <cell r="A46">
            <v>40.000999999999998</v>
          </cell>
          <cell r="B46">
            <v>110</v>
          </cell>
        </row>
        <row r="47">
          <cell r="A47">
            <v>41</v>
          </cell>
          <cell r="B47">
            <v>110</v>
          </cell>
        </row>
        <row r="48">
          <cell r="A48">
            <v>41.000999999999998</v>
          </cell>
          <cell r="B48">
            <v>120</v>
          </cell>
        </row>
        <row r="49">
          <cell r="A49">
            <v>42</v>
          </cell>
          <cell r="B49">
            <v>120</v>
          </cell>
        </row>
        <row r="50">
          <cell r="A50">
            <v>42.000999999999998</v>
          </cell>
          <cell r="B50">
            <v>130</v>
          </cell>
        </row>
        <row r="51">
          <cell r="A51">
            <v>43</v>
          </cell>
          <cell r="B51">
            <v>130</v>
          </cell>
        </row>
        <row r="52">
          <cell r="A52">
            <v>43.000999999999998</v>
          </cell>
          <cell r="B52">
            <v>140</v>
          </cell>
        </row>
        <row r="53">
          <cell r="A53">
            <v>44</v>
          </cell>
          <cell r="B53">
            <v>140</v>
          </cell>
        </row>
        <row r="54">
          <cell r="A54">
            <v>44.000999999999998</v>
          </cell>
          <cell r="B54">
            <v>150</v>
          </cell>
        </row>
        <row r="55">
          <cell r="A55">
            <v>45</v>
          </cell>
          <cell r="B55">
            <v>150</v>
          </cell>
        </row>
        <row r="56">
          <cell r="A56">
            <v>45.000999999999998</v>
          </cell>
          <cell r="B56">
            <v>160</v>
          </cell>
        </row>
        <row r="57">
          <cell r="A57">
            <v>46</v>
          </cell>
          <cell r="B57">
            <v>160</v>
          </cell>
        </row>
        <row r="58">
          <cell r="A58">
            <v>46.000999999999998</v>
          </cell>
          <cell r="B58">
            <v>170</v>
          </cell>
        </row>
        <row r="59">
          <cell r="A59">
            <v>47</v>
          </cell>
          <cell r="B59">
            <v>170</v>
          </cell>
        </row>
        <row r="60">
          <cell r="A60">
            <v>47.000999999999998</v>
          </cell>
          <cell r="B60">
            <v>180</v>
          </cell>
        </row>
        <row r="61">
          <cell r="A61">
            <v>48</v>
          </cell>
          <cell r="B61">
            <v>180</v>
          </cell>
        </row>
        <row r="62">
          <cell r="A62">
            <v>48.000999999999998</v>
          </cell>
          <cell r="B62">
            <v>190</v>
          </cell>
        </row>
        <row r="63">
          <cell r="A63">
            <v>49</v>
          </cell>
          <cell r="B63">
            <v>190</v>
          </cell>
        </row>
        <row r="64">
          <cell r="A64">
            <v>49.000999999999998</v>
          </cell>
          <cell r="B64">
            <v>200</v>
          </cell>
        </row>
        <row r="65">
          <cell r="A65">
            <v>50</v>
          </cell>
          <cell r="B65">
            <v>200</v>
          </cell>
        </row>
        <row r="66">
          <cell r="A66">
            <v>50.000999999999998</v>
          </cell>
          <cell r="B66">
            <v>210</v>
          </cell>
        </row>
        <row r="67">
          <cell r="A67">
            <v>51</v>
          </cell>
          <cell r="B67">
            <v>210</v>
          </cell>
        </row>
        <row r="68">
          <cell r="A68">
            <v>51.000999999999998</v>
          </cell>
          <cell r="B68">
            <v>220</v>
          </cell>
        </row>
        <row r="69">
          <cell r="A69">
            <v>52</v>
          </cell>
          <cell r="B69">
            <v>220</v>
          </cell>
        </row>
        <row r="70">
          <cell r="A70">
            <v>52.000999999999998</v>
          </cell>
          <cell r="B70">
            <v>230</v>
          </cell>
        </row>
        <row r="71">
          <cell r="A71">
            <v>53</v>
          </cell>
          <cell r="B71">
            <v>230</v>
          </cell>
        </row>
        <row r="72">
          <cell r="A72">
            <v>53.000999999999998</v>
          </cell>
          <cell r="B72">
            <v>240</v>
          </cell>
        </row>
        <row r="73">
          <cell r="A73">
            <v>54</v>
          </cell>
          <cell r="B73">
            <v>240</v>
          </cell>
        </row>
        <row r="74">
          <cell r="A74">
            <v>54.000999999999998</v>
          </cell>
          <cell r="B74">
            <v>250</v>
          </cell>
        </row>
        <row r="75">
          <cell r="A75">
            <v>55</v>
          </cell>
          <cell r="B75">
            <v>250</v>
          </cell>
        </row>
        <row r="76">
          <cell r="A76">
            <v>55.000999999999998</v>
          </cell>
          <cell r="B76">
            <v>260</v>
          </cell>
        </row>
        <row r="77">
          <cell r="A77">
            <v>56</v>
          </cell>
          <cell r="B77">
            <v>260</v>
          </cell>
        </row>
        <row r="78">
          <cell r="A78">
            <v>56.000999999999998</v>
          </cell>
          <cell r="B78">
            <v>270</v>
          </cell>
        </row>
        <row r="79">
          <cell r="A79">
            <v>57</v>
          </cell>
          <cell r="B79">
            <v>270</v>
          </cell>
        </row>
        <row r="80">
          <cell r="A80">
            <v>57.000999999999998</v>
          </cell>
          <cell r="B80">
            <v>280</v>
          </cell>
        </row>
        <row r="81">
          <cell r="A81">
            <v>58</v>
          </cell>
          <cell r="B81">
            <v>280</v>
          </cell>
        </row>
        <row r="82">
          <cell r="A82">
            <v>58.000999999999998</v>
          </cell>
          <cell r="B82">
            <v>290</v>
          </cell>
        </row>
        <row r="83">
          <cell r="A83">
            <v>59</v>
          </cell>
          <cell r="B83">
            <v>290</v>
          </cell>
        </row>
        <row r="84">
          <cell r="A84">
            <v>59.000999999999998</v>
          </cell>
          <cell r="B84">
            <v>300</v>
          </cell>
        </row>
        <row r="85">
          <cell r="A85">
            <v>60</v>
          </cell>
          <cell r="B85">
            <v>300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Раз ММГ АК-74"/>
      <sheetName val="Раз ПМ"/>
      <sheetName val="Стр вн"/>
      <sheetName val="стр пм"/>
      <sheetName val="Метание гранат"/>
      <sheetName val="ОВЗК"/>
      <sheetName val="мед "/>
      <sheetName val="топогр"/>
      <sheetName val="связь"/>
      <sheetName val="физ подг"/>
      <sheetName val="история"/>
      <sheetName val="общеком по всем видам"/>
      <sheetName val="Этапная игра"/>
      <sheetName val="Песня"/>
      <sheetName val="Ворошиловский стрелок"/>
      <sheetName val="Эстафета"/>
      <sheetName val="Пейнтбол"/>
    </sheetNames>
    <sheetDataSet>
      <sheetData sheetId="0"/>
      <sheetData sheetId="1">
        <row r="3">
          <cell r="D3" t="str">
            <v>50</v>
          </cell>
          <cell r="E3">
            <v>12</v>
          </cell>
        </row>
        <row r="4">
          <cell r="D4" t="str">
            <v>30</v>
          </cell>
          <cell r="E4">
            <v>13</v>
          </cell>
        </row>
        <row r="5">
          <cell r="D5" t="str">
            <v>108</v>
          </cell>
          <cell r="E5">
            <v>4</v>
          </cell>
        </row>
        <row r="6">
          <cell r="D6" t="str">
            <v>104</v>
          </cell>
          <cell r="E6">
            <v>6</v>
          </cell>
        </row>
        <row r="7">
          <cell r="D7" t="str">
            <v>60</v>
          </cell>
          <cell r="E7">
            <v>11</v>
          </cell>
        </row>
        <row r="8">
          <cell r="D8" t="str">
            <v>22</v>
          </cell>
          <cell r="E8">
            <v>17</v>
          </cell>
        </row>
        <row r="9">
          <cell r="D9" t="str">
            <v>80</v>
          </cell>
          <cell r="E9">
            <v>8</v>
          </cell>
        </row>
        <row r="10">
          <cell r="D10" t="str">
            <v>110</v>
          </cell>
          <cell r="E10">
            <v>3</v>
          </cell>
        </row>
        <row r="11">
          <cell r="D11" t="str">
            <v>88</v>
          </cell>
          <cell r="E11">
            <v>7</v>
          </cell>
        </row>
        <row r="12">
          <cell r="D12" t="str">
            <v>62</v>
          </cell>
          <cell r="E12">
            <v>10</v>
          </cell>
        </row>
        <row r="13">
          <cell r="D13" t="str">
            <v>-14</v>
          </cell>
          <cell r="E13">
            <v>24</v>
          </cell>
        </row>
        <row r="14">
          <cell r="D14" t="str">
            <v>14</v>
          </cell>
          <cell r="E14">
            <v>20</v>
          </cell>
        </row>
        <row r="15">
          <cell r="D15" t="str">
            <v>18</v>
          </cell>
          <cell r="E15">
            <v>18</v>
          </cell>
        </row>
        <row r="16">
          <cell r="D16" t="str">
            <v>16</v>
          </cell>
          <cell r="E16">
            <v>19</v>
          </cell>
        </row>
        <row r="17">
          <cell r="D17" t="str">
            <v>-2</v>
          </cell>
          <cell r="E17">
            <v>23</v>
          </cell>
        </row>
        <row r="18">
          <cell r="D18" t="str">
            <v>30</v>
          </cell>
          <cell r="E18">
            <v>14</v>
          </cell>
        </row>
        <row r="19">
          <cell r="D19" t="str">
            <v>74</v>
          </cell>
          <cell r="E19">
            <v>9</v>
          </cell>
        </row>
        <row r="20">
          <cell r="D20" t="str">
            <v>106</v>
          </cell>
          <cell r="E20">
            <v>5</v>
          </cell>
        </row>
        <row r="21">
          <cell r="D21" t="str">
            <v>6</v>
          </cell>
          <cell r="E21">
            <v>22</v>
          </cell>
        </row>
        <row r="22">
          <cell r="D22" t="str">
            <v>28</v>
          </cell>
          <cell r="E22">
            <v>15</v>
          </cell>
        </row>
        <row r="23">
          <cell r="D23" t="str">
            <v>10</v>
          </cell>
          <cell r="E23">
            <v>21</v>
          </cell>
        </row>
        <row r="24">
          <cell r="D24" t="str">
            <v>132</v>
          </cell>
          <cell r="E24">
            <v>1</v>
          </cell>
        </row>
        <row r="25">
          <cell r="D25" t="str">
            <v>122</v>
          </cell>
          <cell r="E25">
            <v>2</v>
          </cell>
        </row>
        <row r="26">
          <cell r="D26" t="str">
            <v>24</v>
          </cell>
          <cell r="E26">
            <v>16</v>
          </cell>
        </row>
      </sheetData>
      <sheetData sheetId="2">
        <row r="3">
          <cell r="D3" t="str">
            <v>72</v>
          </cell>
          <cell r="E3">
            <v>11</v>
          </cell>
        </row>
        <row r="4">
          <cell r="D4" t="str">
            <v>90</v>
          </cell>
          <cell r="E4">
            <v>8</v>
          </cell>
        </row>
        <row r="5">
          <cell r="D5" t="str">
            <v>124</v>
          </cell>
          <cell r="E5">
            <v>4</v>
          </cell>
        </row>
        <row r="6">
          <cell r="D6" t="str">
            <v>114</v>
          </cell>
          <cell r="E6">
            <v>5</v>
          </cell>
        </row>
        <row r="7">
          <cell r="D7" t="str">
            <v>40</v>
          </cell>
          <cell r="E7">
            <v>16</v>
          </cell>
        </row>
        <row r="8">
          <cell r="D8" t="str">
            <v>86</v>
          </cell>
          <cell r="E8">
            <v>9</v>
          </cell>
        </row>
        <row r="9">
          <cell r="D9" t="str">
            <v>82</v>
          </cell>
          <cell r="E9">
            <v>10</v>
          </cell>
        </row>
        <row r="10">
          <cell r="D10" t="str">
            <v>106</v>
          </cell>
          <cell r="E10">
            <v>7</v>
          </cell>
        </row>
        <row r="11">
          <cell r="D11" t="str">
            <v>132</v>
          </cell>
          <cell r="E11">
            <v>2</v>
          </cell>
        </row>
        <row r="12">
          <cell r="D12" t="str">
            <v>4</v>
          </cell>
          <cell r="E12">
            <v>24</v>
          </cell>
        </row>
        <row r="13">
          <cell r="D13" t="str">
            <v>8</v>
          </cell>
          <cell r="E13">
            <v>23</v>
          </cell>
        </row>
        <row r="14">
          <cell r="D14" t="str">
            <v>50</v>
          </cell>
          <cell r="E14">
            <v>15</v>
          </cell>
        </row>
        <row r="15">
          <cell r="D15" t="str">
            <v>22</v>
          </cell>
          <cell r="E15">
            <v>21</v>
          </cell>
        </row>
        <row r="16">
          <cell r="D16" t="str">
            <v>24</v>
          </cell>
          <cell r="E16">
            <v>19</v>
          </cell>
        </row>
        <row r="17">
          <cell r="D17" t="str">
            <v>66</v>
          </cell>
          <cell r="E17">
            <v>13</v>
          </cell>
        </row>
        <row r="18">
          <cell r="D18" t="str">
            <v>32</v>
          </cell>
          <cell r="E18">
            <v>17</v>
          </cell>
        </row>
        <row r="19">
          <cell r="D19" t="str">
            <v>68</v>
          </cell>
          <cell r="E19">
            <v>12</v>
          </cell>
        </row>
        <row r="20">
          <cell r="D20" t="str">
            <v>112</v>
          </cell>
          <cell r="E20">
            <v>6</v>
          </cell>
        </row>
        <row r="21">
          <cell r="D21" t="str">
            <v>18</v>
          </cell>
          <cell r="E21">
            <v>22</v>
          </cell>
        </row>
        <row r="22">
          <cell r="D22" t="str">
            <v>26</v>
          </cell>
          <cell r="E22">
            <v>18</v>
          </cell>
        </row>
        <row r="23">
          <cell r="D23" t="str">
            <v>22</v>
          </cell>
          <cell r="E23">
            <v>20</v>
          </cell>
        </row>
        <row r="24">
          <cell r="D24" t="str">
            <v>128</v>
          </cell>
          <cell r="E24">
            <v>3</v>
          </cell>
        </row>
        <row r="25">
          <cell r="D25" t="str">
            <v>140</v>
          </cell>
          <cell r="E25">
            <v>1</v>
          </cell>
        </row>
        <row r="26">
          <cell r="D26" t="str">
            <v>62</v>
          </cell>
          <cell r="E26">
            <v>14</v>
          </cell>
        </row>
      </sheetData>
      <sheetData sheetId="3">
        <row r="3">
          <cell r="C3" t="str">
            <v>127</v>
          </cell>
          <cell r="D3">
            <v>7</v>
          </cell>
        </row>
        <row r="4">
          <cell r="C4" t="str">
            <v>55</v>
          </cell>
          <cell r="D4">
            <v>21</v>
          </cell>
        </row>
        <row r="5">
          <cell r="C5" t="str">
            <v>149</v>
          </cell>
          <cell r="D5">
            <v>2</v>
          </cell>
        </row>
        <row r="6">
          <cell r="C6" t="str">
            <v>174</v>
          </cell>
          <cell r="D6">
            <v>1</v>
          </cell>
        </row>
        <row r="7">
          <cell r="C7" t="str">
            <v>100</v>
          </cell>
          <cell r="D7">
            <v>13</v>
          </cell>
        </row>
        <row r="8">
          <cell r="C8" t="str">
            <v>89</v>
          </cell>
          <cell r="D8">
            <v>16</v>
          </cell>
        </row>
        <row r="9">
          <cell r="C9" t="str">
            <v>131</v>
          </cell>
          <cell r="D9">
            <v>4</v>
          </cell>
        </row>
        <row r="10">
          <cell r="C10" t="str">
            <v>129</v>
          </cell>
          <cell r="D10">
            <v>6</v>
          </cell>
        </row>
        <row r="11">
          <cell r="C11" t="str">
            <v>104</v>
          </cell>
          <cell r="D11">
            <v>12</v>
          </cell>
        </row>
        <row r="12">
          <cell r="C12" t="str">
            <v>97</v>
          </cell>
          <cell r="D12">
            <v>14</v>
          </cell>
        </row>
        <row r="13">
          <cell r="C13" t="str">
            <v>57</v>
          </cell>
          <cell r="D13">
            <v>20</v>
          </cell>
        </row>
        <row r="14">
          <cell r="C14" t="str">
            <v>85</v>
          </cell>
          <cell r="D14">
            <v>17</v>
          </cell>
        </row>
        <row r="15">
          <cell r="C15" t="str">
            <v>44</v>
          </cell>
          <cell r="D15">
            <v>23</v>
          </cell>
        </row>
        <row r="16">
          <cell r="C16" t="str">
            <v>52</v>
          </cell>
          <cell r="D16">
            <v>22</v>
          </cell>
        </row>
        <row r="17">
          <cell r="C17" t="str">
            <v>95</v>
          </cell>
          <cell r="D17">
            <v>15</v>
          </cell>
        </row>
        <row r="18">
          <cell r="C18" t="str">
            <v>68</v>
          </cell>
          <cell r="D18">
            <v>19</v>
          </cell>
        </row>
        <row r="19">
          <cell r="C19" t="str">
            <v>130</v>
          </cell>
          <cell r="D19">
            <v>5</v>
          </cell>
        </row>
        <row r="20">
          <cell r="C20" t="str">
            <v>72</v>
          </cell>
          <cell r="D20">
            <v>18</v>
          </cell>
        </row>
        <row r="21">
          <cell r="C21" t="str">
            <v>110</v>
          </cell>
          <cell r="D21">
            <v>10</v>
          </cell>
        </row>
        <row r="22">
          <cell r="C22" t="str">
            <v>106</v>
          </cell>
          <cell r="D22">
            <v>11</v>
          </cell>
        </row>
        <row r="23">
          <cell r="C23" t="str">
            <v>43</v>
          </cell>
          <cell r="D23">
            <v>24</v>
          </cell>
        </row>
        <row r="24">
          <cell r="C24" t="str">
            <v>114</v>
          </cell>
          <cell r="D24">
            <v>9</v>
          </cell>
        </row>
        <row r="25">
          <cell r="C25" t="str">
            <v>143</v>
          </cell>
          <cell r="D25">
            <v>3</v>
          </cell>
        </row>
        <row r="26">
          <cell r="C26" t="str">
            <v>123</v>
          </cell>
          <cell r="D26">
            <v>8</v>
          </cell>
        </row>
      </sheetData>
      <sheetData sheetId="4">
        <row r="3">
          <cell r="C3" t="str">
            <v>65</v>
          </cell>
          <cell r="D3">
            <v>12</v>
          </cell>
        </row>
        <row r="4">
          <cell r="C4" t="str">
            <v>57</v>
          </cell>
          <cell r="D4">
            <v>15</v>
          </cell>
        </row>
        <row r="5">
          <cell r="C5" t="str">
            <v>105</v>
          </cell>
          <cell r="D5">
            <v>3</v>
          </cell>
        </row>
        <row r="6">
          <cell r="C6" t="str">
            <v>81</v>
          </cell>
          <cell r="D6">
            <v>8</v>
          </cell>
        </row>
        <row r="7">
          <cell r="C7" t="str">
            <v>73</v>
          </cell>
          <cell r="D7">
            <v>10</v>
          </cell>
        </row>
        <row r="8">
          <cell r="C8" t="str">
            <v>63</v>
          </cell>
          <cell r="D8">
            <v>13</v>
          </cell>
        </row>
        <row r="9">
          <cell r="C9" t="str">
            <v>75</v>
          </cell>
          <cell r="D9">
            <v>9</v>
          </cell>
        </row>
        <row r="10">
          <cell r="C10" t="str">
            <v>52</v>
          </cell>
          <cell r="D10">
            <v>17</v>
          </cell>
        </row>
        <row r="11">
          <cell r="C11" t="str">
            <v>115</v>
          </cell>
          <cell r="D11">
            <v>2</v>
          </cell>
        </row>
        <row r="12">
          <cell r="C12" t="str">
            <v>82</v>
          </cell>
          <cell r="D12">
            <v>7</v>
          </cell>
        </row>
        <row r="13">
          <cell r="C13" t="str">
            <v>75</v>
          </cell>
          <cell r="D13">
            <v>9</v>
          </cell>
        </row>
        <row r="14">
          <cell r="C14" t="str">
            <v>25</v>
          </cell>
          <cell r="D14">
            <v>20</v>
          </cell>
        </row>
        <row r="15">
          <cell r="C15" t="str">
            <v>38</v>
          </cell>
          <cell r="D15">
            <v>19</v>
          </cell>
        </row>
        <row r="16">
          <cell r="C16" t="str">
            <v>18</v>
          </cell>
          <cell r="D16">
            <v>21</v>
          </cell>
        </row>
        <row r="17">
          <cell r="C17" t="str">
            <v>65</v>
          </cell>
          <cell r="D17">
            <v>12</v>
          </cell>
        </row>
        <row r="18">
          <cell r="C18" t="str">
            <v>56</v>
          </cell>
          <cell r="D18">
            <v>16</v>
          </cell>
        </row>
        <row r="19">
          <cell r="C19" t="str">
            <v>116</v>
          </cell>
          <cell r="D19">
            <v>1</v>
          </cell>
        </row>
        <row r="20">
          <cell r="C20" t="str">
            <v>104</v>
          </cell>
          <cell r="D20">
            <v>4</v>
          </cell>
        </row>
        <row r="21">
          <cell r="C21" t="str">
            <v>98</v>
          </cell>
          <cell r="D21">
            <v>5</v>
          </cell>
        </row>
        <row r="22">
          <cell r="C22" t="str">
            <v>60</v>
          </cell>
          <cell r="D22">
            <v>14</v>
          </cell>
        </row>
        <row r="23">
          <cell r="C23" t="str">
            <v>42</v>
          </cell>
          <cell r="D23">
            <v>18</v>
          </cell>
        </row>
        <row r="24">
          <cell r="C24" t="str">
            <v>42</v>
          </cell>
          <cell r="D24">
            <v>18</v>
          </cell>
        </row>
        <row r="25">
          <cell r="C25" t="str">
            <v>94</v>
          </cell>
          <cell r="D25">
            <v>6</v>
          </cell>
        </row>
        <row r="26">
          <cell r="C26" t="str">
            <v>68</v>
          </cell>
          <cell r="D26">
            <v>11</v>
          </cell>
        </row>
      </sheetData>
      <sheetData sheetId="5">
        <row r="3">
          <cell r="C3" t="str">
            <v>1010</v>
          </cell>
          <cell r="D3">
            <v>1</v>
          </cell>
        </row>
        <row r="4">
          <cell r="C4" t="str">
            <v>300</v>
          </cell>
          <cell r="D4">
            <v>16</v>
          </cell>
        </row>
        <row r="5">
          <cell r="C5" t="str">
            <v>275</v>
          </cell>
          <cell r="D5">
            <v>17</v>
          </cell>
        </row>
        <row r="6">
          <cell r="C6" t="str">
            <v>620</v>
          </cell>
          <cell r="D6">
            <v>8</v>
          </cell>
        </row>
        <row r="7">
          <cell r="C7" t="str">
            <v>375</v>
          </cell>
          <cell r="D7">
            <v>14</v>
          </cell>
        </row>
        <row r="8">
          <cell r="C8" t="str">
            <v>200</v>
          </cell>
          <cell r="D8">
            <v>20</v>
          </cell>
        </row>
        <row r="9">
          <cell r="C9" t="str">
            <v>725</v>
          </cell>
          <cell r="D9">
            <v>4</v>
          </cell>
        </row>
        <row r="10">
          <cell r="C10" t="str">
            <v>415</v>
          </cell>
          <cell r="D10">
            <v>12</v>
          </cell>
        </row>
        <row r="11">
          <cell r="C11" t="str">
            <v>920</v>
          </cell>
          <cell r="D11">
            <v>2</v>
          </cell>
        </row>
        <row r="12">
          <cell r="C12" t="str">
            <v>250</v>
          </cell>
          <cell r="D12">
            <v>18</v>
          </cell>
        </row>
        <row r="13">
          <cell r="C13" t="str">
            <v>600</v>
          </cell>
          <cell r="D13">
            <v>9</v>
          </cell>
        </row>
        <row r="14">
          <cell r="C14" t="str">
            <v>400</v>
          </cell>
          <cell r="D14">
            <v>13</v>
          </cell>
        </row>
        <row r="15">
          <cell r="C15" t="str">
            <v>625</v>
          </cell>
          <cell r="D15">
            <v>7</v>
          </cell>
        </row>
        <row r="16">
          <cell r="C16" t="str">
            <v>325</v>
          </cell>
          <cell r="D16">
            <v>15</v>
          </cell>
        </row>
        <row r="17">
          <cell r="C17" t="str">
            <v>225</v>
          </cell>
          <cell r="D17">
            <v>19</v>
          </cell>
        </row>
        <row r="18">
          <cell r="C18" t="str">
            <v>300</v>
          </cell>
          <cell r="D18">
            <v>16</v>
          </cell>
        </row>
        <row r="19">
          <cell r="C19" t="str">
            <v>150</v>
          </cell>
          <cell r="D19">
            <v>21</v>
          </cell>
        </row>
        <row r="20">
          <cell r="C20" t="str">
            <v>620</v>
          </cell>
          <cell r="D20">
            <v>8</v>
          </cell>
        </row>
        <row r="21">
          <cell r="C21" t="str">
            <v>450</v>
          </cell>
          <cell r="D21">
            <v>11</v>
          </cell>
        </row>
        <row r="22">
          <cell r="C22" t="str">
            <v>635</v>
          </cell>
          <cell r="D22">
            <v>6</v>
          </cell>
        </row>
        <row r="23">
          <cell r="C23" t="str">
            <v>575</v>
          </cell>
          <cell r="D23">
            <v>10</v>
          </cell>
        </row>
        <row r="24">
          <cell r="C24" t="str">
            <v>600</v>
          </cell>
          <cell r="D24">
            <v>9</v>
          </cell>
        </row>
        <row r="25">
          <cell r="C25" t="str">
            <v>775</v>
          </cell>
          <cell r="D25">
            <v>3</v>
          </cell>
        </row>
        <row r="26">
          <cell r="C26" t="str">
            <v>700</v>
          </cell>
          <cell r="D26">
            <v>5</v>
          </cell>
        </row>
      </sheetData>
      <sheetData sheetId="6">
        <row r="4">
          <cell r="C4" t="str">
            <v>1275</v>
          </cell>
          <cell r="D4">
            <v>6</v>
          </cell>
        </row>
        <row r="5">
          <cell r="C5" t="str">
            <v>950</v>
          </cell>
          <cell r="D5">
            <v>15</v>
          </cell>
        </row>
        <row r="6">
          <cell r="C6" t="str">
            <v>1175</v>
          </cell>
          <cell r="D6">
            <v>10</v>
          </cell>
        </row>
        <row r="7">
          <cell r="C7" t="str">
            <v>1400</v>
          </cell>
          <cell r="D7">
            <v>3</v>
          </cell>
        </row>
        <row r="8">
          <cell r="C8" t="str">
            <v>1125</v>
          </cell>
          <cell r="D8">
            <v>12</v>
          </cell>
        </row>
        <row r="9">
          <cell r="C9" t="str">
            <v>1250</v>
          </cell>
          <cell r="D9">
            <v>7</v>
          </cell>
        </row>
        <row r="10">
          <cell r="C10" t="str">
            <v>1325</v>
          </cell>
          <cell r="D10">
            <v>5</v>
          </cell>
        </row>
        <row r="11">
          <cell r="C11" t="str">
            <v>1225</v>
          </cell>
          <cell r="D11">
            <v>8</v>
          </cell>
        </row>
        <row r="12">
          <cell r="C12" t="str">
            <v>1225</v>
          </cell>
          <cell r="D12">
            <v>8</v>
          </cell>
        </row>
        <row r="13">
          <cell r="C13" t="str">
            <v>625</v>
          </cell>
          <cell r="D13">
            <v>16</v>
          </cell>
        </row>
        <row r="14">
          <cell r="C14" t="str">
            <v>1050</v>
          </cell>
          <cell r="D14">
            <v>13</v>
          </cell>
        </row>
        <row r="15">
          <cell r="C15" t="str">
            <v>1275</v>
          </cell>
          <cell r="D15">
            <v>6</v>
          </cell>
        </row>
        <row r="16">
          <cell r="C16" t="str">
            <v>1325</v>
          </cell>
          <cell r="D16">
            <v>5</v>
          </cell>
        </row>
        <row r="17">
          <cell r="C17" t="str">
            <v>1200</v>
          </cell>
          <cell r="D17">
            <v>9</v>
          </cell>
        </row>
        <row r="18">
          <cell r="C18" t="str">
            <v>1325</v>
          </cell>
          <cell r="D18">
            <v>5</v>
          </cell>
        </row>
        <row r="19">
          <cell r="C19" t="str">
            <v>1275</v>
          </cell>
          <cell r="D19">
            <v>6</v>
          </cell>
        </row>
        <row r="20">
          <cell r="C20" t="str">
            <v>1250</v>
          </cell>
          <cell r="D20">
            <v>7</v>
          </cell>
        </row>
        <row r="21">
          <cell r="C21" t="str">
            <v>1525</v>
          </cell>
          <cell r="D21">
            <v>1</v>
          </cell>
        </row>
        <row r="22">
          <cell r="C22" t="str">
            <v>1375</v>
          </cell>
          <cell r="D22">
            <v>4</v>
          </cell>
        </row>
        <row r="23">
          <cell r="C23" t="str">
            <v>375</v>
          </cell>
          <cell r="D23">
            <v>17</v>
          </cell>
        </row>
        <row r="24">
          <cell r="C24" t="str">
            <v>1000</v>
          </cell>
          <cell r="D24">
            <v>14</v>
          </cell>
        </row>
        <row r="25">
          <cell r="C25" t="str">
            <v>1000</v>
          </cell>
          <cell r="D25">
            <v>14</v>
          </cell>
        </row>
        <row r="26">
          <cell r="C26" t="str">
            <v>1500</v>
          </cell>
          <cell r="D26">
            <v>2</v>
          </cell>
        </row>
        <row r="27">
          <cell r="C27" t="str">
            <v>1150</v>
          </cell>
          <cell r="D27">
            <v>11</v>
          </cell>
        </row>
      </sheetData>
      <sheetData sheetId="7">
        <row r="4">
          <cell r="D4" t="str">
            <v>20</v>
          </cell>
          <cell r="E4">
            <v>7</v>
          </cell>
        </row>
        <row r="5">
          <cell r="D5" t="str">
            <v>18</v>
          </cell>
          <cell r="E5">
            <v>14</v>
          </cell>
        </row>
        <row r="6">
          <cell r="D6" t="str">
            <v>16</v>
          </cell>
          <cell r="E6">
            <v>16</v>
          </cell>
        </row>
        <row r="7">
          <cell r="D7" t="str">
            <v>18</v>
          </cell>
          <cell r="E7">
            <v>11</v>
          </cell>
        </row>
        <row r="8">
          <cell r="D8" t="str">
            <v>12</v>
          </cell>
          <cell r="E8">
            <v>21</v>
          </cell>
        </row>
        <row r="9">
          <cell r="D9" t="str">
            <v>8</v>
          </cell>
          <cell r="E9">
            <v>23</v>
          </cell>
        </row>
        <row r="10">
          <cell r="D10" t="str">
            <v>20</v>
          </cell>
          <cell r="E10">
            <v>10</v>
          </cell>
        </row>
        <row r="11">
          <cell r="D11" t="str">
            <v>26</v>
          </cell>
          <cell r="E11">
            <v>4</v>
          </cell>
        </row>
        <row r="12">
          <cell r="D12" t="str">
            <v>20</v>
          </cell>
          <cell r="E12">
            <v>8</v>
          </cell>
        </row>
        <row r="13">
          <cell r="D13" t="str">
            <v>14</v>
          </cell>
          <cell r="E13">
            <v>17</v>
          </cell>
        </row>
        <row r="14">
          <cell r="D14" t="str">
            <v>18</v>
          </cell>
          <cell r="E14">
            <v>12</v>
          </cell>
        </row>
        <row r="15">
          <cell r="D15" t="str">
            <v>12</v>
          </cell>
          <cell r="E15">
            <v>22</v>
          </cell>
        </row>
        <row r="16">
          <cell r="D16" t="str">
            <v>18</v>
          </cell>
          <cell r="E16">
            <v>13</v>
          </cell>
        </row>
        <row r="17">
          <cell r="D17" t="str">
            <v>14</v>
          </cell>
          <cell r="E17">
            <v>18</v>
          </cell>
        </row>
        <row r="18">
          <cell r="D18" t="str">
            <v>20</v>
          </cell>
          <cell r="E18">
            <v>9</v>
          </cell>
        </row>
        <row r="19">
          <cell r="D19" t="str">
            <v>18</v>
          </cell>
          <cell r="E19">
            <v>15</v>
          </cell>
        </row>
        <row r="20">
          <cell r="D20" t="str">
            <v>24</v>
          </cell>
          <cell r="E20">
            <v>5</v>
          </cell>
        </row>
        <row r="21">
          <cell r="D21" t="str">
            <v>14</v>
          </cell>
          <cell r="E21">
            <v>19</v>
          </cell>
        </row>
        <row r="22">
          <cell r="D22" t="str">
            <v>22</v>
          </cell>
          <cell r="E22">
            <v>6</v>
          </cell>
        </row>
        <row r="23">
          <cell r="D23" t="str">
            <v>14</v>
          </cell>
          <cell r="E23">
            <v>20</v>
          </cell>
        </row>
        <row r="24">
          <cell r="D24" t="str">
            <v>16</v>
          </cell>
          <cell r="E24">
            <v>16</v>
          </cell>
        </row>
        <row r="25">
          <cell r="D25" t="str">
            <v>26</v>
          </cell>
          <cell r="E25">
            <v>3</v>
          </cell>
        </row>
        <row r="26">
          <cell r="D26" t="str">
            <v>30</v>
          </cell>
          <cell r="E26">
            <v>2</v>
          </cell>
        </row>
        <row r="27">
          <cell r="D27" t="str">
            <v>30</v>
          </cell>
          <cell r="E27">
            <v>1</v>
          </cell>
        </row>
      </sheetData>
      <sheetData sheetId="8">
        <row r="3">
          <cell r="C3">
            <v>10.1</v>
          </cell>
          <cell r="D3">
            <v>15</v>
          </cell>
        </row>
        <row r="4">
          <cell r="C4">
            <v>30</v>
          </cell>
          <cell r="D4">
            <v>8</v>
          </cell>
        </row>
        <row r="5">
          <cell r="C5">
            <v>60.1</v>
          </cell>
          <cell r="D5">
            <v>2</v>
          </cell>
        </row>
        <row r="6">
          <cell r="C6">
            <v>0.2</v>
          </cell>
          <cell r="D6">
            <v>21</v>
          </cell>
        </row>
        <row r="7">
          <cell r="C7">
            <v>40.200000000000003</v>
          </cell>
          <cell r="D7">
            <v>5</v>
          </cell>
        </row>
        <row r="8">
          <cell r="C8">
            <v>15</v>
          </cell>
          <cell r="D8">
            <v>12</v>
          </cell>
        </row>
        <row r="9">
          <cell r="C9">
            <v>5.0999999999999996</v>
          </cell>
          <cell r="D9">
            <v>18</v>
          </cell>
        </row>
        <row r="10">
          <cell r="C10">
            <v>40</v>
          </cell>
          <cell r="D10">
            <v>7</v>
          </cell>
        </row>
        <row r="11">
          <cell r="C11">
            <v>12</v>
          </cell>
          <cell r="D11">
            <v>14</v>
          </cell>
        </row>
        <row r="12">
          <cell r="C12">
            <v>60</v>
          </cell>
          <cell r="D12">
            <v>3</v>
          </cell>
        </row>
        <row r="13">
          <cell r="C13">
            <v>2</v>
          </cell>
          <cell r="D13">
            <v>20</v>
          </cell>
        </row>
        <row r="14">
          <cell r="C14">
            <v>20</v>
          </cell>
          <cell r="D14">
            <v>10</v>
          </cell>
        </row>
        <row r="15">
          <cell r="C15">
            <v>20.100000000000001</v>
          </cell>
          <cell r="D15">
            <v>9</v>
          </cell>
        </row>
        <row r="16">
          <cell r="C16">
            <v>12.1</v>
          </cell>
          <cell r="D16">
            <v>13</v>
          </cell>
        </row>
        <row r="17">
          <cell r="C17">
            <v>40.1</v>
          </cell>
          <cell r="D17">
            <v>6</v>
          </cell>
        </row>
        <row r="18">
          <cell r="C18">
            <v>2.1</v>
          </cell>
          <cell r="D18">
            <v>19</v>
          </cell>
        </row>
        <row r="19">
          <cell r="C19">
            <v>50</v>
          </cell>
          <cell r="D19">
            <v>4</v>
          </cell>
        </row>
        <row r="20">
          <cell r="C20">
            <v>10</v>
          </cell>
          <cell r="D20">
            <v>16</v>
          </cell>
        </row>
        <row r="21">
          <cell r="C21">
            <v>0</v>
          </cell>
          <cell r="D21">
            <v>23</v>
          </cell>
        </row>
        <row r="22">
          <cell r="C22">
            <v>5.2</v>
          </cell>
          <cell r="D22">
            <v>17</v>
          </cell>
        </row>
        <row r="23">
          <cell r="C23">
            <v>0.1</v>
          </cell>
          <cell r="D23">
            <v>22</v>
          </cell>
        </row>
        <row r="24">
          <cell r="C24">
            <v>5.0999999999999996</v>
          </cell>
          <cell r="D24">
            <v>18</v>
          </cell>
        </row>
        <row r="25">
          <cell r="C25">
            <v>80</v>
          </cell>
          <cell r="D25">
            <v>1</v>
          </cell>
        </row>
        <row r="26">
          <cell r="C26">
            <v>15.1</v>
          </cell>
          <cell r="D26">
            <v>11</v>
          </cell>
        </row>
      </sheetData>
      <sheetData sheetId="9"/>
      <sheetData sheetId="10">
        <row r="4">
          <cell r="C4" t="str">
            <v>174</v>
          </cell>
          <cell r="D4">
            <v>3</v>
          </cell>
        </row>
        <row r="5">
          <cell r="C5" t="str">
            <v>47</v>
          </cell>
          <cell r="D5">
            <v>21</v>
          </cell>
        </row>
        <row r="6">
          <cell r="C6" t="str">
            <v>79</v>
          </cell>
          <cell r="D6">
            <v>17</v>
          </cell>
        </row>
        <row r="7">
          <cell r="C7" t="str">
            <v>140</v>
          </cell>
          <cell r="D7">
            <v>7</v>
          </cell>
        </row>
        <row r="8">
          <cell r="C8" t="str">
            <v>70</v>
          </cell>
          <cell r="D8">
            <v>19</v>
          </cell>
        </row>
        <row r="9">
          <cell r="C9" t="str">
            <v>46</v>
          </cell>
          <cell r="D9">
            <v>22</v>
          </cell>
        </row>
        <row r="10">
          <cell r="C10" t="str">
            <v>212</v>
          </cell>
          <cell r="D10">
            <v>2</v>
          </cell>
        </row>
        <row r="11">
          <cell r="C11" t="str">
            <v>138</v>
          </cell>
          <cell r="D11">
            <v>8</v>
          </cell>
        </row>
        <row r="12">
          <cell r="C12" t="str">
            <v>122</v>
          </cell>
          <cell r="D12">
            <v>10</v>
          </cell>
        </row>
        <row r="13">
          <cell r="C13" t="str">
            <v>66</v>
          </cell>
          <cell r="D13">
            <v>20</v>
          </cell>
        </row>
        <row r="14">
          <cell r="C14" t="str">
            <v>89</v>
          </cell>
          <cell r="D14">
            <v>14</v>
          </cell>
        </row>
        <row r="15">
          <cell r="C15" t="str">
            <v>122</v>
          </cell>
          <cell r="D15">
            <v>10</v>
          </cell>
        </row>
        <row r="16">
          <cell r="C16" t="str">
            <v>85</v>
          </cell>
          <cell r="D16">
            <v>16</v>
          </cell>
        </row>
        <row r="17">
          <cell r="C17" t="str">
            <v>87</v>
          </cell>
          <cell r="D17">
            <v>15</v>
          </cell>
        </row>
        <row r="18">
          <cell r="C18" t="str">
            <v>113</v>
          </cell>
          <cell r="D18">
            <v>11</v>
          </cell>
        </row>
        <row r="19">
          <cell r="C19" t="str">
            <v>147</v>
          </cell>
          <cell r="D19">
            <v>6</v>
          </cell>
        </row>
        <row r="20">
          <cell r="C20" t="str">
            <v>85</v>
          </cell>
          <cell r="D20">
            <v>16</v>
          </cell>
        </row>
        <row r="21">
          <cell r="C21" t="str">
            <v>137</v>
          </cell>
          <cell r="D21">
            <v>9</v>
          </cell>
        </row>
        <row r="22">
          <cell r="C22" t="str">
            <v>72</v>
          </cell>
          <cell r="D22">
            <v>18</v>
          </cell>
        </row>
        <row r="23">
          <cell r="C23" t="str">
            <v>213</v>
          </cell>
          <cell r="D23">
            <v>1</v>
          </cell>
        </row>
        <row r="24">
          <cell r="C24" t="str">
            <v>108</v>
          </cell>
          <cell r="D24">
            <v>12</v>
          </cell>
        </row>
        <row r="25">
          <cell r="C25" t="str">
            <v>98</v>
          </cell>
          <cell r="D25">
            <v>13</v>
          </cell>
        </row>
        <row r="26">
          <cell r="C26" t="str">
            <v>156</v>
          </cell>
          <cell r="D26">
            <v>4</v>
          </cell>
        </row>
        <row r="27">
          <cell r="C27" t="str">
            <v>154</v>
          </cell>
          <cell r="D27">
            <v>5</v>
          </cell>
        </row>
      </sheetData>
      <sheetData sheetId="11">
        <row r="4">
          <cell r="C4">
            <v>74</v>
          </cell>
          <cell r="D4">
            <v>5</v>
          </cell>
        </row>
        <row r="5">
          <cell r="C5">
            <v>74</v>
          </cell>
          <cell r="D5">
            <v>5</v>
          </cell>
        </row>
        <row r="6">
          <cell r="C6">
            <v>68</v>
          </cell>
          <cell r="D6">
            <v>8</v>
          </cell>
        </row>
        <row r="7">
          <cell r="C7">
            <v>46</v>
          </cell>
          <cell r="D7">
            <v>15</v>
          </cell>
        </row>
        <row r="8">
          <cell r="C8">
            <v>60</v>
          </cell>
          <cell r="D8">
            <v>10</v>
          </cell>
        </row>
        <row r="9">
          <cell r="C9">
            <v>60</v>
          </cell>
          <cell r="D9">
            <v>10</v>
          </cell>
        </row>
        <row r="10">
          <cell r="C10">
            <v>76.5</v>
          </cell>
          <cell r="D10">
            <v>3</v>
          </cell>
        </row>
        <row r="11">
          <cell r="C11">
            <v>54</v>
          </cell>
          <cell r="D11">
            <v>13</v>
          </cell>
        </row>
        <row r="12">
          <cell r="C12">
            <v>56</v>
          </cell>
          <cell r="D12">
            <v>12</v>
          </cell>
        </row>
        <row r="13">
          <cell r="C13">
            <v>50</v>
          </cell>
          <cell r="D13">
            <v>14</v>
          </cell>
        </row>
        <row r="14">
          <cell r="C14">
            <v>64</v>
          </cell>
          <cell r="D14">
            <v>9</v>
          </cell>
        </row>
        <row r="15">
          <cell r="C15">
            <v>76</v>
          </cell>
          <cell r="D15">
            <v>4</v>
          </cell>
        </row>
        <row r="16">
          <cell r="C16">
            <v>60</v>
          </cell>
          <cell r="D16">
            <v>10</v>
          </cell>
        </row>
        <row r="17">
          <cell r="C17">
            <v>44</v>
          </cell>
          <cell r="D17">
            <v>16</v>
          </cell>
        </row>
        <row r="18">
          <cell r="C18">
            <v>58</v>
          </cell>
          <cell r="D18">
            <v>11</v>
          </cell>
        </row>
        <row r="19">
          <cell r="C19">
            <v>20</v>
          </cell>
          <cell r="D19">
            <v>17</v>
          </cell>
        </row>
        <row r="20">
          <cell r="C20">
            <v>104</v>
          </cell>
          <cell r="D20">
            <v>1</v>
          </cell>
        </row>
        <row r="21">
          <cell r="C21">
            <v>64</v>
          </cell>
          <cell r="D21">
            <v>9</v>
          </cell>
        </row>
        <row r="22">
          <cell r="C22">
            <v>74</v>
          </cell>
          <cell r="D22">
            <v>5</v>
          </cell>
        </row>
        <row r="23">
          <cell r="C23">
            <v>72</v>
          </cell>
          <cell r="D23">
            <v>6</v>
          </cell>
        </row>
        <row r="24">
          <cell r="C24">
            <v>82</v>
          </cell>
          <cell r="D24">
            <v>2</v>
          </cell>
        </row>
        <row r="25">
          <cell r="C25">
            <v>70</v>
          </cell>
          <cell r="D25">
            <v>7</v>
          </cell>
        </row>
        <row r="26">
          <cell r="C26">
            <v>74</v>
          </cell>
          <cell r="D26">
            <v>5</v>
          </cell>
        </row>
        <row r="27">
          <cell r="C27">
            <v>60</v>
          </cell>
          <cell r="D27">
            <v>10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zoomScale="70" zoomScaleNormal="70" workbookViewId="0">
      <selection activeCell="D3" sqref="D3:D26"/>
    </sheetView>
  </sheetViews>
  <sheetFormatPr defaultRowHeight="15" x14ac:dyDescent="0.25"/>
  <cols>
    <col min="1" max="1" width="4.42578125" style="18" customWidth="1"/>
    <col min="2" max="2" width="52.85546875" style="18" customWidth="1"/>
    <col min="3" max="3" width="18.7109375" style="18" customWidth="1"/>
    <col min="4" max="4" width="10.42578125" style="18" customWidth="1"/>
    <col min="5" max="5" width="7.7109375" style="29" customWidth="1"/>
  </cols>
  <sheetData>
    <row r="1" spans="1:4" ht="15.75" x14ac:dyDescent="0.25">
      <c r="A1" s="88" t="s">
        <v>37</v>
      </c>
      <c r="B1" s="88"/>
      <c r="C1" s="88"/>
      <c r="D1" s="89"/>
    </row>
    <row r="2" spans="1:4" ht="31.5" x14ac:dyDescent="0.25">
      <c r="A2" s="7" t="s">
        <v>30</v>
      </c>
      <c r="B2" s="8" t="s">
        <v>38</v>
      </c>
      <c r="C2" s="8" t="s">
        <v>39</v>
      </c>
      <c r="D2" s="8" t="s">
        <v>40</v>
      </c>
    </row>
    <row r="3" spans="1:4" ht="15.75" x14ac:dyDescent="0.25">
      <c r="A3" s="9">
        <v>1</v>
      </c>
      <c r="B3" s="10" t="s">
        <v>1</v>
      </c>
      <c r="C3" s="11" t="str">
        <f>IMSUM('Личн зачёт общий'!L2:L9)</f>
        <v>1010</v>
      </c>
      <c r="D3" s="41">
        <v>1</v>
      </c>
    </row>
    <row r="4" spans="1:4" ht="15.75" x14ac:dyDescent="0.25">
      <c r="A4" s="9">
        <v>2</v>
      </c>
      <c r="B4" s="10" t="s">
        <v>246</v>
      </c>
      <c r="C4" s="11" t="str">
        <f>IMSUM('Личн зачёт общий'!L10:L17)</f>
        <v>300</v>
      </c>
      <c r="D4" s="41">
        <v>16</v>
      </c>
    </row>
    <row r="5" spans="1:4" ht="15.75" x14ac:dyDescent="0.25">
      <c r="A5" s="9">
        <v>3</v>
      </c>
      <c r="B5" s="10" t="s">
        <v>53</v>
      </c>
      <c r="C5" s="11" t="str">
        <f>IMSUM('Личн зачёт общий'!L18:L25)</f>
        <v>275</v>
      </c>
      <c r="D5" s="41">
        <v>17</v>
      </c>
    </row>
    <row r="6" spans="1:4" ht="15.75" x14ac:dyDescent="0.25">
      <c r="A6" s="9">
        <v>4</v>
      </c>
      <c r="B6" s="10" t="s">
        <v>5</v>
      </c>
      <c r="C6" s="11" t="str">
        <f>IMSUM('Личн зачёт общий'!L26:L33)</f>
        <v>620</v>
      </c>
      <c r="D6" s="41">
        <v>8</v>
      </c>
    </row>
    <row r="7" spans="1:4" ht="15.75" x14ac:dyDescent="0.25">
      <c r="A7" s="9">
        <v>5</v>
      </c>
      <c r="B7" s="10" t="s">
        <v>6</v>
      </c>
      <c r="C7" s="11" t="str">
        <f>IMSUM('Личн зачёт общий'!L34:L41)</f>
        <v>375</v>
      </c>
      <c r="D7" s="41">
        <v>14</v>
      </c>
    </row>
    <row r="8" spans="1:4" ht="15.75" x14ac:dyDescent="0.25">
      <c r="A8" s="9">
        <v>6</v>
      </c>
      <c r="B8" s="10" t="s">
        <v>7</v>
      </c>
      <c r="C8" s="11" t="str">
        <f>IMSUM('Личн зачёт общий'!L42:L49)</f>
        <v>200</v>
      </c>
      <c r="D8" s="41">
        <v>20</v>
      </c>
    </row>
    <row r="9" spans="1:4" ht="15.75" x14ac:dyDescent="0.25">
      <c r="A9" s="9">
        <v>7</v>
      </c>
      <c r="B9" s="10" t="s">
        <v>54</v>
      </c>
      <c r="C9" s="11" t="str">
        <f>IMSUM('Личн зачёт общий'!L50:L57)</f>
        <v>725</v>
      </c>
      <c r="D9" s="41">
        <v>4</v>
      </c>
    </row>
    <row r="10" spans="1:4" ht="15.75" x14ac:dyDescent="0.25">
      <c r="A10" s="9">
        <v>8</v>
      </c>
      <c r="B10" s="10" t="s">
        <v>11</v>
      </c>
      <c r="C10" s="11" t="str">
        <f>IMSUM('Личн зачёт общий'!L58:L65)</f>
        <v>415</v>
      </c>
      <c r="D10" s="41">
        <v>12</v>
      </c>
    </row>
    <row r="11" spans="1:4" ht="15.75" x14ac:dyDescent="0.25">
      <c r="A11" s="9">
        <v>9</v>
      </c>
      <c r="B11" s="10" t="s">
        <v>12</v>
      </c>
      <c r="C11" s="11" t="str">
        <f>IMSUM('Личн зачёт общий'!L66:L73)</f>
        <v>920</v>
      </c>
      <c r="D11" s="41">
        <v>2</v>
      </c>
    </row>
    <row r="12" spans="1:4" ht="15.75" x14ac:dyDescent="0.25">
      <c r="A12" s="9">
        <v>10</v>
      </c>
      <c r="B12" s="10" t="s">
        <v>13</v>
      </c>
      <c r="C12" s="11" t="str">
        <f>IMSUM('Личн зачёт общий'!L74:L81)</f>
        <v>250</v>
      </c>
      <c r="D12" s="41">
        <v>18</v>
      </c>
    </row>
    <row r="13" spans="1:4" ht="15.75" x14ac:dyDescent="0.25">
      <c r="A13" s="9">
        <v>11</v>
      </c>
      <c r="B13" s="10" t="s">
        <v>15</v>
      </c>
      <c r="C13" s="11" t="str">
        <f>IMSUM('Личн зачёт общий'!L82:L89)</f>
        <v>600</v>
      </c>
      <c r="D13" s="41">
        <v>9</v>
      </c>
    </row>
    <row r="14" spans="1:4" ht="15.75" x14ac:dyDescent="0.25">
      <c r="A14" s="9">
        <v>12</v>
      </c>
      <c r="B14" s="10" t="s">
        <v>247</v>
      </c>
      <c r="C14" s="11" t="str">
        <f>IMSUM('Личн зачёт общий'!L90:L97)</f>
        <v>400</v>
      </c>
      <c r="D14" s="41">
        <v>13</v>
      </c>
    </row>
    <row r="15" spans="1:4" ht="15.75" x14ac:dyDescent="0.25">
      <c r="A15" s="9">
        <v>13</v>
      </c>
      <c r="B15" s="12" t="s">
        <v>16</v>
      </c>
      <c r="C15" s="11" t="str">
        <f>IMSUM('Личн зачёт общий'!L98:L105)</f>
        <v>625</v>
      </c>
      <c r="D15" s="41">
        <v>7</v>
      </c>
    </row>
    <row r="16" spans="1:4" ht="15.75" x14ac:dyDescent="0.25">
      <c r="A16" s="9">
        <v>14</v>
      </c>
      <c r="B16" s="10" t="s">
        <v>17</v>
      </c>
      <c r="C16" s="11" t="str">
        <f>IMSUM('Личн зачёт общий'!L106:L113)</f>
        <v>325</v>
      </c>
      <c r="D16" s="41">
        <v>15</v>
      </c>
    </row>
    <row r="17" spans="1:4" ht="15.75" x14ac:dyDescent="0.25">
      <c r="A17" s="9">
        <v>15</v>
      </c>
      <c r="B17" s="10" t="s">
        <v>56</v>
      </c>
      <c r="C17" s="11" t="str">
        <f>IMSUM('Личн зачёт общий'!L114:L121)</f>
        <v>225</v>
      </c>
      <c r="D17" s="41">
        <v>19</v>
      </c>
    </row>
    <row r="18" spans="1:4" ht="15.75" x14ac:dyDescent="0.25">
      <c r="A18" s="9">
        <v>16</v>
      </c>
      <c r="B18" s="10" t="s">
        <v>248</v>
      </c>
      <c r="C18" s="11" t="str">
        <f>IMSUM('Личн зачёт общий'!L122:L129)</f>
        <v>300</v>
      </c>
      <c r="D18" s="41">
        <v>16</v>
      </c>
    </row>
    <row r="19" spans="1:4" ht="15.75" x14ac:dyDescent="0.25">
      <c r="A19" s="9">
        <v>17</v>
      </c>
      <c r="B19" s="10" t="s">
        <v>58</v>
      </c>
      <c r="C19" s="11" t="str">
        <f>IMSUM('Личн зачёт общий'!L130:L137)</f>
        <v>150</v>
      </c>
      <c r="D19" s="41">
        <v>21</v>
      </c>
    </row>
    <row r="20" spans="1:4" ht="15.75" x14ac:dyDescent="0.25">
      <c r="A20" s="9">
        <v>18</v>
      </c>
      <c r="B20" s="10" t="s">
        <v>20</v>
      </c>
      <c r="C20" s="11" t="str">
        <f>IMSUM('Личн зачёт общий'!L138:L145)</f>
        <v>620</v>
      </c>
      <c r="D20" s="41">
        <v>8</v>
      </c>
    </row>
    <row r="21" spans="1:4" ht="15.75" x14ac:dyDescent="0.25">
      <c r="A21" s="9">
        <v>19</v>
      </c>
      <c r="B21" s="10" t="s">
        <v>59</v>
      </c>
      <c r="C21" s="11" t="str">
        <f>IMSUM('Личн зачёт общий'!L146:L153)</f>
        <v>450</v>
      </c>
      <c r="D21" s="41">
        <v>11</v>
      </c>
    </row>
    <row r="22" spans="1:4" ht="15.75" x14ac:dyDescent="0.25">
      <c r="A22" s="9">
        <v>20</v>
      </c>
      <c r="B22" s="10" t="s">
        <v>23</v>
      </c>
      <c r="C22" s="11" t="str">
        <f>IMSUM('Личн зачёт общий'!L154:L161)</f>
        <v>635</v>
      </c>
      <c r="D22" s="41">
        <v>6</v>
      </c>
    </row>
    <row r="23" spans="1:4" ht="15.75" x14ac:dyDescent="0.25">
      <c r="A23" s="9">
        <v>21</v>
      </c>
      <c r="B23" s="10" t="s">
        <v>25</v>
      </c>
      <c r="C23" s="11" t="str">
        <f>IMSUM('Личн зачёт общий'!L162:L169)</f>
        <v>575</v>
      </c>
      <c r="D23" s="41">
        <v>10</v>
      </c>
    </row>
    <row r="24" spans="1:4" ht="15.75" x14ac:dyDescent="0.25">
      <c r="A24" s="9">
        <v>22</v>
      </c>
      <c r="B24" s="10" t="s">
        <v>26</v>
      </c>
      <c r="C24" s="11" t="str">
        <f>IMSUM('Личн зачёт общий'!L170:L177)</f>
        <v>600</v>
      </c>
      <c r="D24" s="41">
        <v>9</v>
      </c>
    </row>
    <row r="25" spans="1:4" ht="15.75" x14ac:dyDescent="0.25">
      <c r="A25" s="9">
        <v>23</v>
      </c>
      <c r="B25" s="10" t="s">
        <v>27</v>
      </c>
      <c r="C25" s="11" t="str">
        <f>IMSUM('Личн зачёт общий'!L178:L185)</f>
        <v>775</v>
      </c>
      <c r="D25" s="41">
        <v>3</v>
      </c>
    </row>
    <row r="26" spans="1:4" ht="15.75" x14ac:dyDescent="0.25">
      <c r="A26" s="9">
        <v>24</v>
      </c>
      <c r="B26" s="10" t="s">
        <v>60</v>
      </c>
      <c r="C26" s="11" t="str">
        <f>IMSUM('Личн зачёт общий'!L186:L193)</f>
        <v>700</v>
      </c>
      <c r="D26" s="41">
        <v>5</v>
      </c>
    </row>
    <row r="27" spans="1:4" ht="15.75" x14ac:dyDescent="0.25">
      <c r="A27" s="9">
        <v>25</v>
      </c>
      <c r="B27" s="10"/>
      <c r="C27" s="11" t="e">
        <f>IMSUM('Личн зачёт общий'!L194:L201)</f>
        <v>#N/A</v>
      </c>
      <c r="D27" s="31"/>
    </row>
    <row r="28" spans="1:4" ht="15.75" x14ac:dyDescent="0.25">
      <c r="A28" s="9">
        <v>26</v>
      </c>
      <c r="B28" s="10"/>
      <c r="C28" s="11" t="e">
        <f>IMSUM('Личн зачёт общий'!L202:L209)</f>
        <v>#N/A</v>
      </c>
      <c r="D28" s="31"/>
    </row>
    <row r="29" spans="1:4" ht="15.75" x14ac:dyDescent="0.25">
      <c r="A29" s="9">
        <v>27</v>
      </c>
      <c r="B29" s="10"/>
      <c r="C29" s="11" t="e">
        <f>IMSUM('Личн зачёт общий'!L210:L217)</f>
        <v>#N/A</v>
      </c>
      <c r="D29" s="31"/>
    </row>
    <row r="30" spans="1:4" ht="15.75" x14ac:dyDescent="0.25">
      <c r="A30" s="9">
        <v>28</v>
      </c>
      <c r="B30" s="10"/>
      <c r="C30" s="11" t="e">
        <f>IMSUM('Личн зачёт общий'!L218:L225)</f>
        <v>#N/A</v>
      </c>
      <c r="D30" s="31"/>
    </row>
    <row r="31" spans="1:4" ht="15.75" x14ac:dyDescent="0.25">
      <c r="A31" s="9">
        <v>29</v>
      </c>
      <c r="B31" s="10"/>
      <c r="C31" s="11" t="e">
        <f>IMSUM('Личн зачёт общий'!L226:L233)</f>
        <v>#N/A</v>
      </c>
      <c r="D31" s="31"/>
    </row>
    <row r="32" spans="1:4" x14ac:dyDescent="0.25">
      <c r="A32" s="9">
        <v>30</v>
      </c>
      <c r="B32" s="13"/>
      <c r="C32" s="11"/>
      <c r="D32" s="11"/>
    </row>
    <row r="33" spans="1:4" x14ac:dyDescent="0.25">
      <c r="A33" s="14"/>
      <c r="B33" s="15"/>
      <c r="C33" s="16"/>
      <c r="D33" s="16"/>
    </row>
    <row r="34" spans="1:4" x14ac:dyDescent="0.25">
      <c r="A34" s="14"/>
      <c r="B34" s="15"/>
      <c r="C34" s="16"/>
      <c r="D34" s="16"/>
    </row>
    <row r="35" spans="1:4" x14ac:dyDescent="0.25">
      <c r="A35" s="87" t="s">
        <v>41</v>
      </c>
      <c r="B35" s="87"/>
      <c r="C35" s="87"/>
      <c r="D35" s="87"/>
    </row>
    <row r="36" spans="1:4" x14ac:dyDescent="0.25">
      <c r="A36" s="87" t="s">
        <v>42</v>
      </c>
      <c r="B36" s="87"/>
      <c r="C36" s="87"/>
      <c r="D36" s="87"/>
    </row>
    <row r="37" spans="1:4" x14ac:dyDescent="0.25">
      <c r="A37" s="17"/>
      <c r="B37" s="17"/>
      <c r="C37" s="17"/>
      <c r="D37" s="17"/>
    </row>
    <row r="38" spans="1:4" x14ac:dyDescent="0.25">
      <c r="A38" s="87" t="s">
        <v>43</v>
      </c>
      <c r="B38" s="87"/>
      <c r="C38" s="87"/>
      <c r="D38" s="87"/>
    </row>
    <row r="39" spans="1:4" x14ac:dyDescent="0.25">
      <c r="A39" s="87" t="s">
        <v>44</v>
      </c>
      <c r="B39" s="87"/>
      <c r="C39" s="87"/>
      <c r="D39" s="87"/>
    </row>
    <row r="40" spans="1:4" x14ac:dyDescent="0.25">
      <c r="A40" s="87" t="s">
        <v>45</v>
      </c>
      <c r="B40" s="87"/>
      <c r="C40" s="87"/>
      <c r="D40" s="87"/>
    </row>
    <row r="41" spans="1:4" x14ac:dyDescent="0.25">
      <c r="A41" s="87" t="s">
        <v>46</v>
      </c>
      <c r="B41" s="87"/>
      <c r="C41" s="87"/>
      <c r="D41" s="87"/>
    </row>
    <row r="42" spans="1:4" x14ac:dyDescent="0.25">
      <c r="A42" s="32"/>
      <c r="B42" s="32"/>
      <c r="C42" s="32"/>
      <c r="D42" s="32"/>
    </row>
    <row r="43" spans="1:4" x14ac:dyDescent="0.25">
      <c r="A43" s="32"/>
      <c r="B43" s="32"/>
      <c r="C43" s="32"/>
      <c r="D43" s="32"/>
    </row>
    <row r="44" spans="1:4" x14ac:dyDescent="0.25">
      <c r="A44" s="32"/>
      <c r="B44" s="32"/>
      <c r="C44" s="32"/>
      <c r="D44" s="32"/>
    </row>
    <row r="45" spans="1:4" x14ac:dyDescent="0.25">
      <c r="A45" s="17"/>
      <c r="B45" s="17"/>
      <c r="C45" s="17"/>
      <c r="D45" s="17"/>
    </row>
    <row r="46" spans="1:4" x14ac:dyDescent="0.25">
      <c r="A46" s="17"/>
      <c r="B46" s="17"/>
      <c r="C46" s="17"/>
      <c r="D46" s="17"/>
    </row>
    <row r="47" spans="1:4" x14ac:dyDescent="0.25">
      <c r="A47" s="17"/>
      <c r="B47" s="17"/>
      <c r="C47" s="17"/>
      <c r="D47" s="17"/>
    </row>
    <row r="48" spans="1:4" ht="15.75" x14ac:dyDescent="0.25">
      <c r="A48" s="84" t="s">
        <v>51</v>
      </c>
      <c r="B48" s="85"/>
      <c r="C48" s="85"/>
      <c r="D48" s="86"/>
    </row>
    <row r="49" spans="1:4" ht="31.5" x14ac:dyDescent="0.25">
      <c r="A49" s="7" t="s">
        <v>30</v>
      </c>
      <c r="B49" s="8" t="s">
        <v>38</v>
      </c>
      <c r="C49" s="8" t="s">
        <v>39</v>
      </c>
      <c r="D49" s="8" t="s">
        <v>40</v>
      </c>
    </row>
    <row r="50" spans="1:4" ht="15.75" x14ac:dyDescent="0.25">
      <c r="A50" s="9">
        <v>1</v>
      </c>
      <c r="B50" s="10" t="s">
        <v>1</v>
      </c>
      <c r="C50" s="30">
        <v>620</v>
      </c>
      <c r="D50" s="31">
        <v>1</v>
      </c>
    </row>
    <row r="51" spans="1:4" ht="15.75" x14ac:dyDescent="0.25">
      <c r="A51" s="9">
        <v>12</v>
      </c>
      <c r="B51" s="10" t="s">
        <v>12</v>
      </c>
      <c r="C51" s="30">
        <v>605</v>
      </c>
      <c r="D51" s="31">
        <v>2</v>
      </c>
    </row>
    <row r="52" spans="1:4" ht="15.75" x14ac:dyDescent="0.25">
      <c r="A52" s="9">
        <v>24</v>
      </c>
      <c r="B52" s="10" t="s">
        <v>24</v>
      </c>
      <c r="C52" s="30">
        <v>555</v>
      </c>
      <c r="D52" s="31">
        <v>3</v>
      </c>
    </row>
    <row r="53" spans="1:4" ht="15.75" x14ac:dyDescent="0.25">
      <c r="A53" s="9">
        <v>14</v>
      </c>
      <c r="B53" s="10" t="s">
        <v>14</v>
      </c>
      <c r="C53" s="30">
        <v>545</v>
      </c>
      <c r="D53" s="31">
        <v>4</v>
      </c>
    </row>
    <row r="54" spans="1:4" ht="15.75" x14ac:dyDescent="0.25">
      <c r="A54" s="9">
        <v>11</v>
      </c>
      <c r="B54" s="10" t="s">
        <v>11</v>
      </c>
      <c r="C54" s="30">
        <v>530</v>
      </c>
      <c r="D54" s="31">
        <v>5</v>
      </c>
    </row>
    <row r="55" spans="1:4" ht="15.75" x14ac:dyDescent="0.25">
      <c r="A55" s="9">
        <v>27</v>
      </c>
      <c r="B55" s="10" t="s">
        <v>27</v>
      </c>
      <c r="C55" s="30">
        <v>500</v>
      </c>
      <c r="D55" s="31">
        <v>6</v>
      </c>
    </row>
    <row r="56" spans="1:4" ht="15.75" x14ac:dyDescent="0.25">
      <c r="A56" s="9">
        <v>29</v>
      </c>
      <c r="B56" s="10" t="s">
        <v>29</v>
      </c>
      <c r="C56" s="30">
        <v>450</v>
      </c>
      <c r="D56" s="31">
        <v>7</v>
      </c>
    </row>
    <row r="57" spans="1:4" ht="15.75" x14ac:dyDescent="0.25">
      <c r="A57" s="9">
        <v>17</v>
      </c>
      <c r="B57" s="10" t="s">
        <v>17</v>
      </c>
      <c r="C57" s="30">
        <v>435</v>
      </c>
      <c r="D57" s="31">
        <v>8</v>
      </c>
    </row>
    <row r="58" spans="1:4" ht="15.75" x14ac:dyDescent="0.25">
      <c r="A58" s="9">
        <v>5</v>
      </c>
      <c r="B58" s="10" t="s">
        <v>5</v>
      </c>
      <c r="C58" s="30">
        <v>410</v>
      </c>
      <c r="D58" s="31">
        <v>9</v>
      </c>
    </row>
    <row r="59" spans="1:4" ht="15.75" x14ac:dyDescent="0.25">
      <c r="A59" s="9">
        <v>6</v>
      </c>
      <c r="B59" s="10" t="s">
        <v>6</v>
      </c>
      <c r="C59" s="30">
        <v>400</v>
      </c>
      <c r="D59" s="31">
        <v>10</v>
      </c>
    </row>
    <row r="60" spans="1:4" ht="15.75" x14ac:dyDescent="0.25">
      <c r="A60" s="9">
        <v>19</v>
      </c>
      <c r="B60" s="10" t="s">
        <v>19</v>
      </c>
      <c r="C60" s="30">
        <v>355</v>
      </c>
      <c r="D60" s="31">
        <v>11</v>
      </c>
    </row>
    <row r="61" spans="1:4" ht="15.75" x14ac:dyDescent="0.25">
      <c r="A61" s="9">
        <v>7</v>
      </c>
      <c r="B61" s="10" t="s">
        <v>7</v>
      </c>
      <c r="C61" s="30">
        <v>350</v>
      </c>
      <c r="D61" s="31">
        <v>12</v>
      </c>
    </row>
    <row r="62" spans="1:4" ht="15.75" x14ac:dyDescent="0.25">
      <c r="A62" s="9">
        <v>25</v>
      </c>
      <c r="B62" s="10" t="s">
        <v>25</v>
      </c>
      <c r="C62" s="30">
        <v>325</v>
      </c>
      <c r="D62" s="31">
        <v>13</v>
      </c>
    </row>
    <row r="63" spans="1:4" ht="15.75" x14ac:dyDescent="0.25">
      <c r="A63" s="9">
        <v>9</v>
      </c>
      <c r="B63" s="10" t="s">
        <v>9</v>
      </c>
      <c r="C63" s="30">
        <v>320</v>
      </c>
      <c r="D63" s="31">
        <v>14</v>
      </c>
    </row>
    <row r="64" spans="1:4" ht="15.75" x14ac:dyDescent="0.25">
      <c r="A64" s="9">
        <v>2</v>
      </c>
      <c r="B64" s="10" t="s">
        <v>2</v>
      </c>
      <c r="C64" s="30">
        <v>310</v>
      </c>
      <c r="D64" s="31">
        <v>15</v>
      </c>
    </row>
    <row r="65" spans="1:4" ht="15.75" x14ac:dyDescent="0.25">
      <c r="A65" s="9">
        <v>4</v>
      </c>
      <c r="B65" s="10" t="s">
        <v>4</v>
      </c>
      <c r="C65" s="30">
        <v>300</v>
      </c>
      <c r="D65" s="31">
        <v>16</v>
      </c>
    </row>
    <row r="66" spans="1:4" ht="15.75" x14ac:dyDescent="0.25">
      <c r="A66" s="9">
        <v>28</v>
      </c>
      <c r="B66" s="10" t="s">
        <v>28</v>
      </c>
      <c r="C66" s="30">
        <v>300</v>
      </c>
      <c r="D66" s="31">
        <v>16</v>
      </c>
    </row>
    <row r="67" spans="1:4" ht="15.75" x14ac:dyDescent="0.25">
      <c r="A67" s="9">
        <v>16</v>
      </c>
      <c r="B67" s="10" t="s">
        <v>16</v>
      </c>
      <c r="C67" s="30">
        <v>270</v>
      </c>
      <c r="D67" s="31">
        <v>17</v>
      </c>
    </row>
    <row r="68" spans="1:4" ht="15.75" x14ac:dyDescent="0.25">
      <c r="A68" s="9">
        <v>26</v>
      </c>
      <c r="B68" s="10" t="s">
        <v>26</v>
      </c>
      <c r="C68" s="30">
        <v>225</v>
      </c>
      <c r="D68" s="31">
        <v>18</v>
      </c>
    </row>
    <row r="69" spans="1:4" ht="15.75" x14ac:dyDescent="0.25">
      <c r="A69" s="9">
        <v>15</v>
      </c>
      <c r="B69" s="10" t="s">
        <v>15</v>
      </c>
      <c r="C69" s="30">
        <v>200</v>
      </c>
      <c r="D69" s="31">
        <v>19</v>
      </c>
    </row>
    <row r="70" spans="1:4" ht="15.75" x14ac:dyDescent="0.25">
      <c r="A70" s="9">
        <v>20</v>
      </c>
      <c r="B70" s="10" t="s">
        <v>20</v>
      </c>
      <c r="C70" s="30">
        <v>200</v>
      </c>
      <c r="D70" s="31">
        <v>19</v>
      </c>
    </row>
    <row r="71" spans="1:4" ht="15.75" x14ac:dyDescent="0.25">
      <c r="A71" s="9">
        <v>23</v>
      </c>
      <c r="B71" s="10" t="s">
        <v>23</v>
      </c>
      <c r="C71" s="30">
        <v>200</v>
      </c>
      <c r="D71" s="31">
        <v>19</v>
      </c>
    </row>
    <row r="72" spans="1:4" ht="15.75" x14ac:dyDescent="0.25">
      <c r="A72" s="9">
        <v>8</v>
      </c>
      <c r="B72" s="10" t="s">
        <v>8</v>
      </c>
      <c r="C72" s="30">
        <v>175</v>
      </c>
      <c r="D72" s="31">
        <v>20</v>
      </c>
    </row>
    <row r="73" spans="1:4" ht="15.75" x14ac:dyDescent="0.25">
      <c r="A73" s="9">
        <v>22</v>
      </c>
      <c r="B73" s="10" t="s">
        <v>22</v>
      </c>
      <c r="C73" s="30">
        <v>175</v>
      </c>
      <c r="D73" s="31">
        <v>20</v>
      </c>
    </row>
    <row r="74" spans="1:4" ht="15.75" x14ac:dyDescent="0.25">
      <c r="A74" s="9">
        <v>3</v>
      </c>
      <c r="B74" s="10" t="s">
        <v>3</v>
      </c>
      <c r="C74" s="30">
        <v>125</v>
      </c>
      <c r="D74" s="31">
        <v>21</v>
      </c>
    </row>
    <row r="75" spans="1:4" ht="15.75" x14ac:dyDescent="0.25">
      <c r="A75" s="9">
        <v>10</v>
      </c>
      <c r="B75" s="10" t="s">
        <v>10</v>
      </c>
      <c r="C75" s="30">
        <v>125</v>
      </c>
      <c r="D75" s="31">
        <v>21</v>
      </c>
    </row>
    <row r="76" spans="1:4" ht="15.75" x14ac:dyDescent="0.25">
      <c r="A76" s="9">
        <v>18</v>
      </c>
      <c r="B76" s="10" t="s">
        <v>18</v>
      </c>
      <c r="C76" s="30">
        <v>100</v>
      </c>
      <c r="D76" s="31">
        <v>22</v>
      </c>
    </row>
    <row r="77" spans="1:4" ht="15.75" x14ac:dyDescent="0.25">
      <c r="A77" s="9">
        <v>21</v>
      </c>
      <c r="B77" s="10" t="s">
        <v>21</v>
      </c>
      <c r="C77" s="30">
        <v>100</v>
      </c>
      <c r="D77" s="31">
        <v>22</v>
      </c>
    </row>
    <row r="78" spans="1:4" ht="15.75" x14ac:dyDescent="0.25">
      <c r="A78" s="9">
        <v>13</v>
      </c>
      <c r="B78" s="12" t="s">
        <v>13</v>
      </c>
      <c r="C78" s="30">
        <v>25</v>
      </c>
      <c r="D78" s="31">
        <v>23</v>
      </c>
    </row>
    <row r="79" spans="1:4" x14ac:dyDescent="0.25">
      <c r="A79" s="9">
        <v>30</v>
      </c>
      <c r="B79" s="13"/>
      <c r="C79" s="30"/>
      <c r="D79" s="31"/>
    </row>
  </sheetData>
  <autoFilter ref="A49:D49">
    <sortState ref="A47:D76">
      <sortCondition ref="D46"/>
    </sortState>
  </autoFilter>
  <mergeCells count="8">
    <mergeCell ref="A48:D48"/>
    <mergeCell ref="A41:D41"/>
    <mergeCell ref="A1:D1"/>
    <mergeCell ref="A35:D35"/>
    <mergeCell ref="A36:D36"/>
    <mergeCell ref="A38:D38"/>
    <mergeCell ref="A39:D39"/>
    <mergeCell ref="A40:D4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3"/>
  <sheetViews>
    <sheetView zoomScaleNormal="100" workbookViewId="0">
      <pane ySplit="1" topLeftCell="A2" activePane="bottomLeft" state="frozen"/>
      <selection pane="bottomLeft" activeCell="F1" sqref="F1:F1048576"/>
    </sheetView>
  </sheetViews>
  <sheetFormatPr defaultColWidth="45.28515625" defaultRowHeight="15" x14ac:dyDescent="0.25"/>
  <cols>
    <col min="1" max="1" width="5.42578125" style="1" customWidth="1"/>
    <col min="2" max="2" width="36.28515625" style="6" customWidth="1"/>
    <col min="3" max="3" width="26.85546875" style="27" customWidth="1"/>
    <col min="4" max="4" width="11.7109375" style="3" customWidth="1"/>
    <col min="5" max="5" width="8.85546875" style="3" customWidth="1"/>
    <col min="6" max="6" width="10.28515625" style="3" customWidth="1"/>
    <col min="7" max="7" width="9.42578125" style="3" customWidth="1"/>
    <col min="8" max="8" width="10.85546875" style="3" customWidth="1"/>
    <col min="9" max="9" width="9.85546875" style="3" customWidth="1"/>
    <col min="10" max="10" width="6.7109375" style="1" customWidth="1"/>
    <col min="11" max="11" width="13.5703125" style="3" customWidth="1"/>
    <col min="12" max="12" width="14.28515625" style="1" customWidth="1"/>
    <col min="13" max="16384" width="45.28515625" style="1"/>
  </cols>
  <sheetData>
    <row r="1" spans="1:23" ht="51.75" customHeight="1" x14ac:dyDescent="0.25">
      <c r="A1" s="19" t="s">
        <v>30</v>
      </c>
      <c r="B1" s="19" t="s">
        <v>33</v>
      </c>
      <c r="C1" s="22" t="s">
        <v>0</v>
      </c>
      <c r="D1" s="19" t="s">
        <v>47</v>
      </c>
      <c r="E1" s="19" t="s">
        <v>31</v>
      </c>
      <c r="F1" s="19" t="s">
        <v>48</v>
      </c>
      <c r="G1" s="20" t="s">
        <v>31</v>
      </c>
      <c r="H1" s="20" t="s">
        <v>32</v>
      </c>
      <c r="I1" s="19" t="s">
        <v>36</v>
      </c>
      <c r="J1" s="23" t="s">
        <v>50</v>
      </c>
      <c r="K1" s="21" t="s">
        <v>34</v>
      </c>
      <c r="L1" s="21" t="s">
        <v>35</v>
      </c>
      <c r="M1" s="90" t="s">
        <v>49</v>
      </c>
      <c r="N1" s="90"/>
      <c r="O1" s="90"/>
      <c r="P1" s="90"/>
      <c r="Q1" s="90"/>
      <c r="R1" s="90"/>
      <c r="S1" s="90"/>
      <c r="T1" s="90"/>
      <c r="U1" s="90"/>
      <c r="V1" s="90"/>
      <c r="W1" s="90"/>
    </row>
    <row r="2" spans="1:23" ht="16.5" customHeight="1" x14ac:dyDescent="0.25">
      <c r="A2" s="2">
        <v>1</v>
      </c>
      <c r="B2" s="33" t="s">
        <v>1</v>
      </c>
      <c r="C2" s="23" t="s">
        <v>177</v>
      </c>
      <c r="D2" s="4">
        <v>36</v>
      </c>
      <c r="E2" s="4">
        <f>VLOOKUP(D2,[1]Лист1!$A$4:$B$85,2)</f>
        <v>100</v>
      </c>
      <c r="F2" s="4">
        <v>0</v>
      </c>
      <c r="G2" s="4">
        <f>VLOOKUP(F2,[1]Лист1!$C$4:$D$5,2)</f>
        <v>0</v>
      </c>
      <c r="H2" s="4"/>
      <c r="I2" s="4">
        <f>SUM(E2,G2)</f>
        <v>100</v>
      </c>
      <c r="J2" s="28"/>
      <c r="K2" s="4" t="str">
        <f>IMSUB(I2,H2)</f>
        <v>100</v>
      </c>
      <c r="L2" s="91" t="str">
        <f>IMSUM(K2:K9)</f>
        <v>1010</v>
      </c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</row>
    <row r="3" spans="1:23" ht="18" customHeight="1" x14ac:dyDescent="0.25">
      <c r="A3" s="2">
        <v>2</v>
      </c>
      <c r="B3" s="33" t="s">
        <v>1</v>
      </c>
      <c r="C3" s="23" t="s">
        <v>173</v>
      </c>
      <c r="D3" s="4">
        <v>41</v>
      </c>
      <c r="E3" s="4">
        <f>VLOOKUP(D3,[1]Лист1!$A$4:$B$85,2)</f>
        <v>110</v>
      </c>
      <c r="F3" s="4">
        <v>0</v>
      </c>
      <c r="G3" s="4">
        <f>VLOOKUP(F3,[1]Лист1!$C$4:$D$5,2)</f>
        <v>0</v>
      </c>
      <c r="H3" s="4"/>
      <c r="I3" s="4">
        <f t="shared" ref="I3:I66" si="0">SUM(E3,G3)</f>
        <v>110</v>
      </c>
      <c r="J3" s="28"/>
      <c r="K3" s="4" t="str">
        <f t="shared" ref="K3:K66" si="1">IMSUB(I3,H3)</f>
        <v>110</v>
      </c>
      <c r="L3" s="92"/>
    </row>
    <row r="4" spans="1:23" x14ac:dyDescent="0.25">
      <c r="A4" s="2">
        <v>3</v>
      </c>
      <c r="B4" s="33" t="s">
        <v>1</v>
      </c>
      <c r="C4" s="23" t="s">
        <v>178</v>
      </c>
      <c r="D4" s="4">
        <v>37</v>
      </c>
      <c r="E4" s="4">
        <f>VLOOKUP(D4,[1]Лист1!$A$4:$B$85,2)</f>
        <v>100</v>
      </c>
      <c r="F4" s="4">
        <v>1</v>
      </c>
      <c r="G4" s="4">
        <f>VLOOKUP(F4,[1]Лист1!$C$4:$D$5,2)</f>
        <v>50</v>
      </c>
      <c r="H4" s="4"/>
      <c r="I4" s="4">
        <f t="shared" si="0"/>
        <v>150</v>
      </c>
      <c r="J4" s="28"/>
      <c r="K4" s="4" t="str">
        <f t="shared" si="1"/>
        <v>150</v>
      </c>
      <c r="L4" s="92"/>
    </row>
    <row r="5" spans="1:23" x14ac:dyDescent="0.25">
      <c r="A5" s="2">
        <v>4</v>
      </c>
      <c r="B5" s="33" t="s">
        <v>1</v>
      </c>
      <c r="C5" s="23" t="s">
        <v>172</v>
      </c>
      <c r="D5" s="3">
        <v>35</v>
      </c>
      <c r="E5" s="4">
        <f>VLOOKUP(D5,[1]Лист1!$A$4:$B$85,2)</f>
        <v>50</v>
      </c>
      <c r="F5" s="3">
        <v>1</v>
      </c>
      <c r="G5" s="4">
        <f>VLOOKUP(F5,[1]Лист1!$C$4:$D$5,2)</f>
        <v>50</v>
      </c>
      <c r="H5" s="4"/>
      <c r="I5" s="4">
        <f t="shared" si="0"/>
        <v>100</v>
      </c>
      <c r="J5" s="28"/>
      <c r="K5" s="4" t="str">
        <f t="shared" si="1"/>
        <v>100</v>
      </c>
      <c r="L5" s="92"/>
    </row>
    <row r="6" spans="1:23" x14ac:dyDescent="0.25">
      <c r="A6" s="2">
        <v>5</v>
      </c>
      <c r="B6" s="33" t="s">
        <v>1</v>
      </c>
      <c r="C6" s="23" t="s">
        <v>175</v>
      </c>
      <c r="D6" s="4">
        <v>33</v>
      </c>
      <c r="E6" s="4">
        <f>VLOOKUP(D6,[1]Лист1!$A$4:$B$85,2)</f>
        <v>50</v>
      </c>
      <c r="F6" s="4">
        <v>1</v>
      </c>
      <c r="G6" s="4">
        <f>VLOOKUP(F6,[1]Лист1!$C$4:$D$5,2)</f>
        <v>50</v>
      </c>
      <c r="H6" s="4"/>
      <c r="I6" s="4">
        <f t="shared" si="0"/>
        <v>100</v>
      </c>
      <c r="J6" s="28"/>
      <c r="K6" s="4" t="str">
        <f t="shared" si="1"/>
        <v>100</v>
      </c>
      <c r="L6" s="92"/>
    </row>
    <row r="7" spans="1:23" x14ac:dyDescent="0.25">
      <c r="A7" s="2">
        <v>6</v>
      </c>
      <c r="B7" s="33" t="s">
        <v>1</v>
      </c>
      <c r="C7" s="23" t="s">
        <v>174</v>
      </c>
      <c r="D7" s="4">
        <v>42</v>
      </c>
      <c r="E7" s="4">
        <f>VLOOKUP(D7,[1]Лист1!$A$4:$B$85,2)</f>
        <v>120</v>
      </c>
      <c r="F7" s="4">
        <v>1</v>
      </c>
      <c r="G7" s="4">
        <f>VLOOKUP(F7,[1]Лист1!$C$4:$D$5,2)</f>
        <v>50</v>
      </c>
      <c r="H7" s="4"/>
      <c r="I7" s="4">
        <f t="shared" si="0"/>
        <v>170</v>
      </c>
      <c r="J7" s="28"/>
      <c r="K7" s="4" t="str">
        <f t="shared" si="1"/>
        <v>170</v>
      </c>
      <c r="L7" s="92"/>
    </row>
    <row r="8" spans="1:23" x14ac:dyDescent="0.25">
      <c r="A8" s="2">
        <v>7</v>
      </c>
      <c r="B8" s="33" t="s">
        <v>1</v>
      </c>
      <c r="C8" s="23" t="s">
        <v>179</v>
      </c>
      <c r="D8" s="4">
        <v>36</v>
      </c>
      <c r="E8" s="4">
        <f>VLOOKUP(D8,[1]Лист1!$A$4:$B$85,2)</f>
        <v>100</v>
      </c>
      <c r="F8" s="4">
        <v>1</v>
      </c>
      <c r="G8" s="4">
        <f>VLOOKUP(F8,[1]Лист1!$C$4:$D$5,2)</f>
        <v>50</v>
      </c>
      <c r="H8" s="4"/>
      <c r="I8" s="4">
        <f t="shared" si="0"/>
        <v>150</v>
      </c>
      <c r="J8" s="28"/>
      <c r="K8" s="4" t="str">
        <f t="shared" si="1"/>
        <v>150</v>
      </c>
      <c r="L8" s="92"/>
    </row>
    <row r="9" spans="1:23" x14ac:dyDescent="0.25">
      <c r="A9" s="2">
        <v>8</v>
      </c>
      <c r="B9" s="33" t="s">
        <v>1</v>
      </c>
      <c r="C9" s="23" t="s">
        <v>176</v>
      </c>
      <c r="D9" s="4">
        <v>43</v>
      </c>
      <c r="E9" s="4">
        <f>VLOOKUP(D9,[1]Лист1!$A$4:$B$85,2)</f>
        <v>130</v>
      </c>
      <c r="F9" s="4">
        <v>0</v>
      </c>
      <c r="G9" s="4">
        <f>VLOOKUP(F9,[1]Лист1!$C$4:$D$5,2)</f>
        <v>0</v>
      </c>
      <c r="H9" s="4"/>
      <c r="I9" s="4">
        <f t="shared" si="0"/>
        <v>130</v>
      </c>
      <c r="J9" s="28"/>
      <c r="K9" s="4" t="str">
        <f t="shared" si="1"/>
        <v>130</v>
      </c>
      <c r="L9" s="93"/>
    </row>
    <row r="10" spans="1:23" x14ac:dyDescent="0.25">
      <c r="A10" s="2">
        <v>9</v>
      </c>
      <c r="B10" s="34" t="s">
        <v>52</v>
      </c>
      <c r="C10" s="23" t="s">
        <v>181</v>
      </c>
      <c r="D10" s="4">
        <v>33</v>
      </c>
      <c r="E10" s="4">
        <f>VLOOKUP(D10,[1]Лист1!$A$4:$B$85,2)</f>
        <v>50</v>
      </c>
      <c r="F10" s="4">
        <v>0</v>
      </c>
      <c r="G10" s="4">
        <f>VLOOKUP(F10,[1]Лист1!$C$4:$D$5,2)</f>
        <v>0</v>
      </c>
      <c r="H10" s="4"/>
      <c r="I10" s="4">
        <f t="shared" si="0"/>
        <v>50</v>
      </c>
      <c r="J10" s="28"/>
      <c r="K10" s="4" t="str">
        <f t="shared" si="1"/>
        <v>50</v>
      </c>
      <c r="L10" s="91" t="str">
        <f t="shared" ref="L10" si="2">IMSUM(K10:K17)</f>
        <v>300</v>
      </c>
    </row>
    <row r="11" spans="1:23" x14ac:dyDescent="0.25">
      <c r="A11" s="2">
        <v>10</v>
      </c>
      <c r="B11" s="34" t="s">
        <v>52</v>
      </c>
      <c r="C11" s="23" t="s">
        <v>183</v>
      </c>
      <c r="D11" s="4">
        <v>29</v>
      </c>
      <c r="E11" s="4">
        <f>VLOOKUP(D11,[1]Лист1!$A$4:$B$85,2)</f>
        <v>25</v>
      </c>
      <c r="F11" s="4">
        <v>0</v>
      </c>
      <c r="G11" s="4">
        <f>VLOOKUP(F11,[1]Лист1!$C$4:$D$5,2)</f>
        <v>0</v>
      </c>
      <c r="H11" s="4"/>
      <c r="I11" s="4">
        <f t="shared" si="0"/>
        <v>25</v>
      </c>
      <c r="J11" s="28"/>
      <c r="K11" s="4" t="str">
        <f t="shared" si="1"/>
        <v>25</v>
      </c>
      <c r="L11" s="92"/>
    </row>
    <row r="12" spans="1:23" x14ac:dyDescent="0.25">
      <c r="A12" s="2">
        <v>11</v>
      </c>
      <c r="B12" s="34" t="s">
        <v>52</v>
      </c>
      <c r="C12" s="23" t="s">
        <v>184</v>
      </c>
      <c r="D12" s="4">
        <v>23</v>
      </c>
      <c r="E12" s="4">
        <f>VLOOKUP(D12,[1]Лист1!$A$4:$B$85,2)</f>
        <v>0</v>
      </c>
      <c r="F12" s="4">
        <v>0</v>
      </c>
      <c r="G12" s="4">
        <f>VLOOKUP(F12,[1]Лист1!$C$4:$D$5,2)</f>
        <v>0</v>
      </c>
      <c r="H12" s="4"/>
      <c r="I12" s="4">
        <f t="shared" si="0"/>
        <v>0</v>
      </c>
      <c r="J12" s="28"/>
      <c r="K12" s="4" t="str">
        <f t="shared" si="1"/>
        <v>0</v>
      </c>
      <c r="L12" s="92"/>
    </row>
    <row r="13" spans="1:23" x14ac:dyDescent="0.25">
      <c r="A13" s="2">
        <v>12</v>
      </c>
      <c r="B13" s="34" t="s">
        <v>52</v>
      </c>
      <c r="C13" s="23" t="s">
        <v>182</v>
      </c>
      <c r="D13" s="4">
        <v>31.5</v>
      </c>
      <c r="E13" s="4">
        <f>VLOOKUP(D13,[1]Лист1!$A$4:$B$85,2)</f>
        <v>50</v>
      </c>
      <c r="F13" s="4">
        <v>1</v>
      </c>
      <c r="G13" s="4">
        <f>VLOOKUP(F13,[1]Лист1!$C$4:$D$5,2)</f>
        <v>50</v>
      </c>
      <c r="H13" s="4"/>
      <c r="I13" s="4">
        <f t="shared" si="0"/>
        <v>100</v>
      </c>
      <c r="J13" s="28"/>
      <c r="K13" s="4" t="str">
        <f t="shared" si="1"/>
        <v>100</v>
      </c>
      <c r="L13" s="92"/>
    </row>
    <row r="14" spans="1:23" x14ac:dyDescent="0.25">
      <c r="A14" s="2">
        <v>13</v>
      </c>
      <c r="B14" s="34" t="s">
        <v>52</v>
      </c>
      <c r="C14" s="23" t="s">
        <v>180</v>
      </c>
      <c r="D14" s="4">
        <v>29</v>
      </c>
      <c r="E14" s="4">
        <f>VLOOKUP(D14,[1]Лист1!$A$4:$B$85,2)</f>
        <v>25</v>
      </c>
      <c r="F14" s="4">
        <v>0</v>
      </c>
      <c r="G14" s="4">
        <f>VLOOKUP(F14,[1]Лист1!$C$4:$D$5,2)</f>
        <v>0</v>
      </c>
      <c r="H14" s="4"/>
      <c r="I14" s="4">
        <f t="shared" si="0"/>
        <v>25</v>
      </c>
      <c r="J14" s="28"/>
      <c r="K14" s="4" t="str">
        <f t="shared" si="1"/>
        <v>25</v>
      </c>
      <c r="L14" s="92"/>
    </row>
    <row r="15" spans="1:23" x14ac:dyDescent="0.25">
      <c r="A15" s="2">
        <v>14</v>
      </c>
      <c r="B15" s="34" t="s">
        <v>52</v>
      </c>
      <c r="C15" s="23" t="s">
        <v>221</v>
      </c>
      <c r="D15" s="4">
        <v>20</v>
      </c>
      <c r="E15" s="4">
        <f>VLOOKUP(D15,[1]Лист1!$A$4:$B$85,2)</f>
        <v>0</v>
      </c>
      <c r="F15" s="4">
        <v>0</v>
      </c>
      <c r="G15" s="4">
        <f>VLOOKUP(F15,[1]Лист1!$C$4:$D$5,2)</f>
        <v>0</v>
      </c>
      <c r="H15" s="4"/>
      <c r="I15" s="4">
        <f t="shared" si="0"/>
        <v>0</v>
      </c>
      <c r="J15" s="28"/>
      <c r="K15" s="4" t="str">
        <f t="shared" si="1"/>
        <v>0</v>
      </c>
      <c r="L15" s="92"/>
    </row>
    <row r="16" spans="1:23" x14ac:dyDescent="0.25">
      <c r="A16" s="2">
        <v>15</v>
      </c>
      <c r="B16" s="34" t="s">
        <v>52</v>
      </c>
      <c r="C16" s="23" t="s">
        <v>220</v>
      </c>
      <c r="D16" s="4">
        <v>20</v>
      </c>
      <c r="E16" s="4">
        <f>VLOOKUP(D16,[1]Лист1!$A$4:$B$85,2)</f>
        <v>0</v>
      </c>
      <c r="F16" s="4">
        <v>0</v>
      </c>
      <c r="G16" s="4">
        <f>VLOOKUP(F16,[1]Лист1!$C$4:$D$5,2)</f>
        <v>0</v>
      </c>
      <c r="H16" s="4"/>
      <c r="I16" s="4">
        <f t="shared" si="0"/>
        <v>0</v>
      </c>
      <c r="J16" s="28"/>
      <c r="K16" s="4" t="str">
        <f t="shared" si="1"/>
        <v>0</v>
      </c>
      <c r="L16" s="92"/>
    </row>
    <row r="17" spans="1:12" x14ac:dyDescent="0.25">
      <c r="A17" s="2">
        <v>16</v>
      </c>
      <c r="B17" s="34" t="s">
        <v>52</v>
      </c>
      <c r="C17" s="23" t="s">
        <v>181</v>
      </c>
      <c r="D17" s="4">
        <v>33</v>
      </c>
      <c r="E17" s="4">
        <f>VLOOKUP(D17,[1]Лист1!$A$4:$B$85,2)</f>
        <v>50</v>
      </c>
      <c r="F17" s="4">
        <v>1</v>
      </c>
      <c r="G17" s="4">
        <f>VLOOKUP(F17,[1]Лист1!$C$4:$D$5,2)</f>
        <v>50</v>
      </c>
      <c r="H17" s="4"/>
      <c r="I17" s="4">
        <f t="shared" si="0"/>
        <v>100</v>
      </c>
      <c r="J17" s="28"/>
      <c r="K17" s="4" t="str">
        <f t="shared" si="1"/>
        <v>100</v>
      </c>
      <c r="L17" s="93"/>
    </row>
    <row r="18" spans="1:12" x14ac:dyDescent="0.25">
      <c r="A18" s="2">
        <v>17</v>
      </c>
      <c r="B18" s="33" t="s">
        <v>53</v>
      </c>
      <c r="C18" s="23" t="s">
        <v>69</v>
      </c>
      <c r="D18" s="4">
        <v>20</v>
      </c>
      <c r="E18" s="4">
        <f>VLOOKUP(D18,[1]Лист1!$A$4:$B$85,2)</f>
        <v>0</v>
      </c>
      <c r="F18" s="4">
        <v>0</v>
      </c>
      <c r="G18" s="4">
        <f>VLOOKUP(F18,[1]Лист1!$C$4:$D$5,2)</f>
        <v>0</v>
      </c>
      <c r="H18" s="4"/>
      <c r="I18" s="4">
        <f t="shared" si="0"/>
        <v>0</v>
      </c>
      <c r="J18" s="28"/>
      <c r="K18" s="4" t="str">
        <f t="shared" si="1"/>
        <v>0</v>
      </c>
      <c r="L18" s="91" t="str">
        <f t="shared" ref="L18" si="3">IMSUM(K18:K25)</f>
        <v>275</v>
      </c>
    </row>
    <row r="19" spans="1:12" x14ac:dyDescent="0.25">
      <c r="A19" s="2">
        <v>18</v>
      </c>
      <c r="B19" s="33" t="s">
        <v>53</v>
      </c>
      <c r="C19" s="23" t="s">
        <v>70</v>
      </c>
      <c r="D19" s="4">
        <v>25</v>
      </c>
      <c r="E19" s="4">
        <f>VLOOKUP(D19,[1]Лист1!$A$4:$B$85,2)</f>
        <v>25</v>
      </c>
      <c r="F19" s="4">
        <v>0</v>
      </c>
      <c r="G19" s="4">
        <f>VLOOKUP(F19,[1]Лист1!$C$4:$D$5,2)</f>
        <v>0</v>
      </c>
      <c r="H19" s="4"/>
      <c r="I19" s="4">
        <f t="shared" si="0"/>
        <v>25</v>
      </c>
      <c r="J19" s="28"/>
      <c r="K19" s="4" t="str">
        <f t="shared" si="1"/>
        <v>25</v>
      </c>
      <c r="L19" s="92"/>
    </row>
    <row r="20" spans="1:12" x14ac:dyDescent="0.25">
      <c r="A20" s="2">
        <v>19</v>
      </c>
      <c r="B20" s="33" t="s">
        <v>53</v>
      </c>
      <c r="C20" s="23" t="s">
        <v>71</v>
      </c>
      <c r="D20" s="4">
        <v>23</v>
      </c>
      <c r="E20" s="4">
        <f>VLOOKUP(D20,[1]Лист1!$A$4:$B$85,2)</f>
        <v>0</v>
      </c>
      <c r="F20" s="4">
        <v>1</v>
      </c>
      <c r="G20" s="4">
        <f>VLOOKUP(F20,[1]Лист1!$C$4:$D$5,2)</f>
        <v>50</v>
      </c>
      <c r="H20" s="4"/>
      <c r="I20" s="4">
        <f t="shared" si="0"/>
        <v>50</v>
      </c>
      <c r="J20" s="28"/>
      <c r="K20" s="4" t="str">
        <f t="shared" si="1"/>
        <v>50</v>
      </c>
      <c r="L20" s="92"/>
    </row>
    <row r="21" spans="1:12" x14ac:dyDescent="0.25">
      <c r="A21" s="2">
        <v>20</v>
      </c>
      <c r="B21" s="33" t="s">
        <v>53</v>
      </c>
      <c r="C21" s="23" t="s">
        <v>72</v>
      </c>
      <c r="D21" s="4">
        <v>26</v>
      </c>
      <c r="E21" s="4">
        <f>VLOOKUP(D21,[1]Лист1!$A$4:$B$85,2)</f>
        <v>25</v>
      </c>
      <c r="F21" s="4">
        <v>0</v>
      </c>
      <c r="G21" s="4">
        <f>VLOOKUP(F21,[1]Лист1!$C$4:$D$5,2)</f>
        <v>0</v>
      </c>
      <c r="H21" s="4"/>
      <c r="I21" s="4">
        <f t="shared" si="0"/>
        <v>25</v>
      </c>
      <c r="J21" s="28"/>
      <c r="K21" s="4" t="str">
        <f t="shared" si="1"/>
        <v>25</v>
      </c>
      <c r="L21" s="92"/>
    </row>
    <row r="22" spans="1:12" x14ac:dyDescent="0.25">
      <c r="A22" s="2">
        <v>21</v>
      </c>
      <c r="B22" s="33" t="s">
        <v>53</v>
      </c>
      <c r="C22" s="23" t="s">
        <v>73</v>
      </c>
      <c r="D22" s="4">
        <v>26</v>
      </c>
      <c r="E22" s="4">
        <f>VLOOKUP(D22,[1]Лист1!$A$4:$B$85,2)</f>
        <v>25</v>
      </c>
      <c r="F22" s="4">
        <v>0</v>
      </c>
      <c r="G22" s="4">
        <f>VLOOKUP(F22,[1]Лист1!$C$4:$D$5,2)</f>
        <v>0</v>
      </c>
      <c r="H22" s="4"/>
      <c r="I22" s="4">
        <f t="shared" si="0"/>
        <v>25</v>
      </c>
      <c r="J22" s="28"/>
      <c r="K22" s="4" t="str">
        <f t="shared" si="1"/>
        <v>25</v>
      </c>
      <c r="L22" s="92"/>
    </row>
    <row r="23" spans="1:12" x14ac:dyDescent="0.25">
      <c r="A23" s="2">
        <v>22</v>
      </c>
      <c r="B23" s="33" t="s">
        <v>53</v>
      </c>
      <c r="C23" s="23" t="s">
        <v>74</v>
      </c>
      <c r="D23" s="4">
        <v>20</v>
      </c>
      <c r="E23" s="4">
        <f>VLOOKUP(D23,[1]Лист1!$A$4:$B$85,2)</f>
        <v>0</v>
      </c>
      <c r="F23" s="4">
        <v>0</v>
      </c>
      <c r="G23" s="4">
        <f>VLOOKUP(F23,[1]Лист1!$C$4:$D$5,2)</f>
        <v>0</v>
      </c>
      <c r="H23" s="4"/>
      <c r="I23" s="4">
        <f t="shared" si="0"/>
        <v>0</v>
      </c>
      <c r="J23" s="28"/>
      <c r="K23" s="4" t="str">
        <f t="shared" si="1"/>
        <v>0</v>
      </c>
      <c r="L23" s="92"/>
    </row>
    <row r="24" spans="1:12" x14ac:dyDescent="0.25">
      <c r="A24" s="2">
        <v>23</v>
      </c>
      <c r="B24" s="33" t="s">
        <v>53</v>
      </c>
      <c r="C24" s="23" t="s">
        <v>75</v>
      </c>
      <c r="D24" s="4">
        <v>31</v>
      </c>
      <c r="E24" s="4">
        <f>VLOOKUP(D24,[1]Лист1!$A$4:$B$85,2)</f>
        <v>50</v>
      </c>
      <c r="F24" s="4">
        <v>1</v>
      </c>
      <c r="G24" s="4">
        <f>VLOOKUP(F24,[1]Лист1!$C$4:$D$5,2)</f>
        <v>50</v>
      </c>
      <c r="H24" s="4"/>
      <c r="I24" s="4">
        <f t="shared" si="0"/>
        <v>100</v>
      </c>
      <c r="J24" s="28"/>
      <c r="K24" s="4" t="str">
        <f t="shared" si="1"/>
        <v>100</v>
      </c>
      <c r="L24" s="92"/>
    </row>
    <row r="25" spans="1:12" x14ac:dyDescent="0.25">
      <c r="A25" s="2">
        <v>24</v>
      </c>
      <c r="B25" s="33" t="s">
        <v>53</v>
      </c>
      <c r="C25" s="23" t="s">
        <v>76</v>
      </c>
      <c r="D25" s="4">
        <v>32</v>
      </c>
      <c r="E25" s="4">
        <f>VLOOKUP(D25,[1]Лист1!$A$4:$B$85,2)</f>
        <v>50</v>
      </c>
      <c r="F25" s="4">
        <v>0</v>
      </c>
      <c r="G25" s="4">
        <f>VLOOKUP(F25,[1]Лист1!$C$4:$D$5,2)</f>
        <v>0</v>
      </c>
      <c r="H25" s="4"/>
      <c r="I25" s="4">
        <f t="shared" si="0"/>
        <v>50</v>
      </c>
      <c r="J25" s="28"/>
      <c r="K25" s="4" t="str">
        <f t="shared" si="1"/>
        <v>50</v>
      </c>
      <c r="L25" s="93"/>
    </row>
    <row r="26" spans="1:12" x14ac:dyDescent="0.25">
      <c r="A26" s="2">
        <v>25</v>
      </c>
      <c r="B26" s="33" t="s">
        <v>5</v>
      </c>
      <c r="C26" s="23" t="s">
        <v>198</v>
      </c>
      <c r="D26" s="4">
        <v>33</v>
      </c>
      <c r="E26" s="4">
        <f>VLOOKUP(D26,[1]Лист1!$A$4:$B$85,2)</f>
        <v>50</v>
      </c>
      <c r="F26" s="4">
        <v>0</v>
      </c>
      <c r="G26" s="4">
        <f>VLOOKUP(F26,[1]Лист1!$C$4:$D$5,2)</f>
        <v>0</v>
      </c>
      <c r="H26" s="4"/>
      <c r="I26" s="4">
        <f t="shared" si="0"/>
        <v>50</v>
      </c>
      <c r="J26" s="28"/>
      <c r="K26" s="4" t="str">
        <f t="shared" si="1"/>
        <v>50</v>
      </c>
      <c r="L26" s="91" t="str">
        <f t="shared" ref="L26" si="4">IMSUM(K26:K33)</f>
        <v>620</v>
      </c>
    </row>
    <row r="27" spans="1:12" x14ac:dyDescent="0.25">
      <c r="A27" s="2">
        <v>26</v>
      </c>
      <c r="B27" s="33" t="s">
        <v>5</v>
      </c>
      <c r="C27" s="23" t="s">
        <v>196</v>
      </c>
      <c r="D27" s="4">
        <v>42</v>
      </c>
      <c r="E27" s="4">
        <f>VLOOKUP(D27,[1]Лист1!$A$4:$B$85,2)</f>
        <v>120</v>
      </c>
      <c r="F27" s="4">
        <v>0</v>
      </c>
      <c r="G27" s="4">
        <f>VLOOKUP(F27,[1]Лист1!$C$4:$D$5,2)</f>
        <v>0</v>
      </c>
      <c r="H27" s="4"/>
      <c r="I27" s="4">
        <f t="shared" si="0"/>
        <v>120</v>
      </c>
      <c r="J27" s="28"/>
      <c r="K27" s="4" t="str">
        <f t="shared" si="1"/>
        <v>120</v>
      </c>
      <c r="L27" s="92"/>
    </row>
    <row r="28" spans="1:12" x14ac:dyDescent="0.25">
      <c r="A28" s="2">
        <v>27</v>
      </c>
      <c r="B28" s="33" t="s">
        <v>5</v>
      </c>
      <c r="C28" s="23" t="s">
        <v>193</v>
      </c>
      <c r="D28" s="4">
        <v>31</v>
      </c>
      <c r="E28" s="4">
        <f>VLOOKUP(D28,[1]Лист1!$A$4:$B$85,2)</f>
        <v>50</v>
      </c>
      <c r="F28" s="4">
        <v>0</v>
      </c>
      <c r="G28" s="4">
        <f>VLOOKUP(F28,[1]Лист1!$C$4:$D$5,2)</f>
        <v>0</v>
      </c>
      <c r="H28" s="4"/>
      <c r="I28" s="4">
        <f t="shared" si="0"/>
        <v>50</v>
      </c>
      <c r="J28" s="28"/>
      <c r="K28" s="4" t="str">
        <f t="shared" si="1"/>
        <v>50</v>
      </c>
      <c r="L28" s="92"/>
    </row>
    <row r="29" spans="1:12" x14ac:dyDescent="0.25">
      <c r="A29" s="2">
        <v>28</v>
      </c>
      <c r="B29" s="33" t="s">
        <v>5</v>
      </c>
      <c r="C29" s="23" t="s">
        <v>195</v>
      </c>
      <c r="D29" s="4">
        <v>37</v>
      </c>
      <c r="E29" s="4">
        <f>VLOOKUP(D29,[1]Лист1!$A$4:$B$85,2)</f>
        <v>100</v>
      </c>
      <c r="F29" s="4">
        <v>0</v>
      </c>
      <c r="G29" s="4">
        <f>VLOOKUP(F29,[1]Лист1!$C$4:$D$5,2)</f>
        <v>0</v>
      </c>
      <c r="H29" s="4"/>
      <c r="I29" s="4">
        <f t="shared" si="0"/>
        <v>100</v>
      </c>
      <c r="J29" s="28"/>
      <c r="K29" s="4" t="str">
        <f t="shared" si="1"/>
        <v>100</v>
      </c>
      <c r="L29" s="92"/>
    </row>
    <row r="30" spans="1:12" x14ac:dyDescent="0.25">
      <c r="A30" s="2">
        <v>29</v>
      </c>
      <c r="B30" s="33" t="s">
        <v>5</v>
      </c>
      <c r="C30" s="23" t="s">
        <v>200</v>
      </c>
      <c r="D30" s="4">
        <v>35</v>
      </c>
      <c r="E30" s="4">
        <f>VLOOKUP(D30,[1]Лист1!$A$4:$B$85,2)</f>
        <v>50</v>
      </c>
      <c r="F30" s="4">
        <v>1</v>
      </c>
      <c r="G30" s="4">
        <f>VLOOKUP(F30,[1]Лист1!$C$4:$D$5,2)</f>
        <v>50</v>
      </c>
      <c r="H30" s="4"/>
      <c r="I30" s="4">
        <f t="shared" si="0"/>
        <v>100</v>
      </c>
      <c r="J30" s="28"/>
      <c r="K30" s="4" t="str">
        <f t="shared" si="1"/>
        <v>100</v>
      </c>
      <c r="L30" s="92"/>
    </row>
    <row r="31" spans="1:12" x14ac:dyDescent="0.25">
      <c r="A31" s="2">
        <v>30</v>
      </c>
      <c r="B31" s="33" t="s">
        <v>5</v>
      </c>
      <c r="C31" s="23" t="s">
        <v>194</v>
      </c>
      <c r="D31" s="4">
        <v>36</v>
      </c>
      <c r="E31" s="4">
        <f>VLOOKUP(D31,[1]Лист1!$A$4:$B$85,2)</f>
        <v>100</v>
      </c>
      <c r="F31" s="4">
        <v>1</v>
      </c>
      <c r="G31" s="4">
        <f>VLOOKUP(F31,[1]Лист1!$C$4:$D$5,2)</f>
        <v>50</v>
      </c>
      <c r="H31" s="4"/>
      <c r="I31" s="4">
        <f t="shared" si="0"/>
        <v>150</v>
      </c>
      <c r="J31" s="28"/>
      <c r="K31" s="4" t="str">
        <f t="shared" si="1"/>
        <v>150</v>
      </c>
      <c r="L31" s="92"/>
    </row>
    <row r="32" spans="1:12" x14ac:dyDescent="0.25">
      <c r="A32" s="2">
        <v>31</v>
      </c>
      <c r="B32" s="33" t="s">
        <v>5</v>
      </c>
      <c r="C32" s="23" t="s">
        <v>199</v>
      </c>
      <c r="D32" s="4">
        <v>29</v>
      </c>
      <c r="E32" s="4">
        <f>VLOOKUP(D32,[1]Лист1!$A$4:$B$85,2)</f>
        <v>25</v>
      </c>
      <c r="F32" s="4">
        <v>0</v>
      </c>
      <c r="G32" s="4">
        <f>VLOOKUP(F32,[1]Лист1!$C$4:$D$5,2)</f>
        <v>0</v>
      </c>
      <c r="H32" s="4"/>
      <c r="I32" s="4">
        <f t="shared" si="0"/>
        <v>25</v>
      </c>
      <c r="J32" s="28"/>
      <c r="K32" s="4" t="str">
        <f t="shared" si="1"/>
        <v>25</v>
      </c>
      <c r="L32" s="92"/>
    </row>
    <row r="33" spans="1:12" x14ac:dyDescent="0.25">
      <c r="A33" s="2">
        <v>32</v>
      </c>
      <c r="B33" s="33" t="s">
        <v>5</v>
      </c>
      <c r="C33" s="23" t="s">
        <v>197</v>
      </c>
      <c r="D33" s="4">
        <v>30</v>
      </c>
      <c r="E33" s="4">
        <f>VLOOKUP(D33,[1]Лист1!$A$4:$B$85,2)</f>
        <v>25</v>
      </c>
      <c r="F33" s="4">
        <v>0</v>
      </c>
      <c r="G33" s="4">
        <f>VLOOKUP(F33,[1]Лист1!$C$4:$D$5,2)</f>
        <v>0</v>
      </c>
      <c r="H33" s="4"/>
      <c r="I33" s="4">
        <f t="shared" si="0"/>
        <v>25</v>
      </c>
      <c r="J33" s="28"/>
      <c r="K33" s="4" t="str">
        <f t="shared" si="1"/>
        <v>25</v>
      </c>
      <c r="L33" s="93"/>
    </row>
    <row r="34" spans="1:12" x14ac:dyDescent="0.25">
      <c r="A34" s="2">
        <v>33</v>
      </c>
      <c r="B34" s="33" t="s">
        <v>6</v>
      </c>
      <c r="C34" s="23" t="s">
        <v>98</v>
      </c>
      <c r="D34" s="4">
        <v>28</v>
      </c>
      <c r="E34" s="4">
        <f>VLOOKUP(D34,[1]Лист1!$A$4:$B$85,2)</f>
        <v>25</v>
      </c>
      <c r="F34" s="4">
        <v>1</v>
      </c>
      <c r="G34" s="4">
        <f>VLOOKUP(F34,[1]Лист1!$C$4:$D$5,2)</f>
        <v>50</v>
      </c>
      <c r="H34" s="4"/>
      <c r="I34" s="4">
        <f t="shared" si="0"/>
        <v>75</v>
      </c>
      <c r="J34" s="28"/>
      <c r="K34" s="4" t="str">
        <f t="shared" si="1"/>
        <v>75</v>
      </c>
      <c r="L34" s="91" t="str">
        <f t="shared" ref="L34" si="5">IMSUM(K34:K41)</f>
        <v>375</v>
      </c>
    </row>
    <row r="35" spans="1:12" x14ac:dyDescent="0.25">
      <c r="A35" s="2">
        <v>34</v>
      </c>
      <c r="B35" s="33" t="s">
        <v>6</v>
      </c>
      <c r="C35" s="23" t="s">
        <v>102</v>
      </c>
      <c r="D35" s="4">
        <v>24</v>
      </c>
      <c r="E35" s="4">
        <f>VLOOKUP(D35,[1]Лист1!$A$4:$B$85,2)</f>
        <v>0</v>
      </c>
      <c r="F35" s="4">
        <v>0</v>
      </c>
      <c r="G35" s="4">
        <f>VLOOKUP(F35,[1]Лист1!$C$4:$D$5,2)</f>
        <v>0</v>
      </c>
      <c r="H35" s="4"/>
      <c r="I35" s="4">
        <f t="shared" si="0"/>
        <v>0</v>
      </c>
      <c r="J35" s="28"/>
      <c r="K35" s="4" t="str">
        <f t="shared" si="1"/>
        <v>0</v>
      </c>
      <c r="L35" s="92"/>
    </row>
    <row r="36" spans="1:12" x14ac:dyDescent="0.25">
      <c r="A36" s="2">
        <v>35</v>
      </c>
      <c r="B36" s="33" t="s">
        <v>6</v>
      </c>
      <c r="C36" s="23" t="s">
        <v>101</v>
      </c>
      <c r="D36" s="4">
        <v>27</v>
      </c>
      <c r="E36" s="4">
        <f>VLOOKUP(D36,[1]Лист1!$A$4:$B$85,2)</f>
        <v>25</v>
      </c>
      <c r="F36" s="4">
        <v>1</v>
      </c>
      <c r="G36" s="4">
        <f>VLOOKUP(F36,[1]Лист1!$C$4:$D$5,2)</f>
        <v>50</v>
      </c>
      <c r="H36" s="4"/>
      <c r="I36" s="4">
        <f t="shared" si="0"/>
        <v>75</v>
      </c>
      <c r="J36" s="28"/>
      <c r="K36" s="4" t="str">
        <f t="shared" si="1"/>
        <v>75</v>
      </c>
      <c r="L36" s="92"/>
    </row>
    <row r="37" spans="1:12" x14ac:dyDescent="0.25">
      <c r="A37" s="2">
        <v>36</v>
      </c>
      <c r="B37" s="33" t="s">
        <v>6</v>
      </c>
      <c r="C37" s="23" t="s">
        <v>103</v>
      </c>
      <c r="D37" s="4">
        <v>34</v>
      </c>
      <c r="E37" s="4">
        <f>VLOOKUP(D37,[1]Лист1!$A$4:$B$85,2)</f>
        <v>50</v>
      </c>
      <c r="F37" s="4">
        <v>1</v>
      </c>
      <c r="G37" s="4">
        <f>VLOOKUP(F37,[1]Лист1!$C$4:$D$5,2)</f>
        <v>50</v>
      </c>
      <c r="H37" s="4"/>
      <c r="I37" s="4">
        <f t="shared" si="0"/>
        <v>100</v>
      </c>
      <c r="J37" s="28"/>
      <c r="K37" s="4" t="str">
        <f t="shared" si="1"/>
        <v>100</v>
      </c>
      <c r="L37" s="92"/>
    </row>
    <row r="38" spans="1:12" x14ac:dyDescent="0.25">
      <c r="A38" s="2">
        <v>37</v>
      </c>
      <c r="B38" s="33" t="s">
        <v>6</v>
      </c>
      <c r="C38" s="23" t="s">
        <v>100</v>
      </c>
      <c r="D38" s="4">
        <v>15</v>
      </c>
      <c r="E38" s="4">
        <f>VLOOKUP(D38,[1]Лист1!$A$4:$B$85,2)</f>
        <v>0</v>
      </c>
      <c r="F38" s="4">
        <v>0</v>
      </c>
      <c r="G38" s="4">
        <f>VLOOKUP(F38,[1]Лист1!$C$4:$D$5,2)</f>
        <v>0</v>
      </c>
      <c r="H38" s="4"/>
      <c r="I38" s="4">
        <f t="shared" si="0"/>
        <v>0</v>
      </c>
      <c r="J38" s="28"/>
      <c r="K38" s="4" t="str">
        <f t="shared" si="1"/>
        <v>0</v>
      </c>
      <c r="L38" s="92"/>
    </row>
    <row r="39" spans="1:12" x14ac:dyDescent="0.25">
      <c r="A39" s="2">
        <v>38</v>
      </c>
      <c r="B39" s="33" t="s">
        <v>6</v>
      </c>
      <c r="C39" s="23" t="s">
        <v>99</v>
      </c>
      <c r="D39" s="4">
        <v>25</v>
      </c>
      <c r="E39" s="4">
        <f>VLOOKUP(D39,[1]Лист1!$A$4:$B$85,2)</f>
        <v>25</v>
      </c>
      <c r="F39" s="4">
        <v>1</v>
      </c>
      <c r="G39" s="4">
        <f>VLOOKUP(F39,[1]Лист1!$C$4:$D$5,2)</f>
        <v>50</v>
      </c>
      <c r="H39" s="4"/>
      <c r="I39" s="4">
        <f t="shared" si="0"/>
        <v>75</v>
      </c>
      <c r="J39" s="28"/>
      <c r="K39" s="4" t="str">
        <f t="shared" si="1"/>
        <v>75</v>
      </c>
      <c r="L39" s="92"/>
    </row>
    <row r="40" spans="1:12" x14ac:dyDescent="0.25">
      <c r="A40" s="2">
        <v>39</v>
      </c>
      <c r="B40" s="33" t="s">
        <v>6</v>
      </c>
      <c r="C40" s="23" t="s">
        <v>104</v>
      </c>
      <c r="D40" s="4">
        <v>1</v>
      </c>
      <c r="E40" s="4">
        <f>VLOOKUP(D40,[1]Лист1!$A$4:$B$85,2)</f>
        <v>0</v>
      </c>
      <c r="F40" s="4">
        <v>1</v>
      </c>
      <c r="G40" s="4">
        <f>VLOOKUP(F40,[1]Лист1!$C$4:$D$5,2)</f>
        <v>50</v>
      </c>
      <c r="H40" s="4"/>
      <c r="I40" s="4">
        <f t="shared" si="0"/>
        <v>50</v>
      </c>
      <c r="J40" s="28"/>
      <c r="K40" s="4" t="str">
        <f t="shared" si="1"/>
        <v>50</v>
      </c>
      <c r="L40" s="92"/>
    </row>
    <row r="41" spans="1:12" x14ac:dyDescent="0.25">
      <c r="A41" s="2">
        <v>40</v>
      </c>
      <c r="B41" s="33" t="s">
        <v>6</v>
      </c>
      <c r="C41" s="25" t="s">
        <v>105</v>
      </c>
      <c r="D41" s="4">
        <v>20</v>
      </c>
      <c r="E41" s="4">
        <f>VLOOKUP(D41,[1]Лист1!$A$4:$B$85,2)</f>
        <v>0</v>
      </c>
      <c r="F41" s="4">
        <v>0</v>
      </c>
      <c r="G41" s="4">
        <f>VLOOKUP(F41,[1]Лист1!$C$4:$D$5,2)</f>
        <v>0</v>
      </c>
      <c r="H41" s="4"/>
      <c r="I41" s="4">
        <f t="shared" si="0"/>
        <v>0</v>
      </c>
      <c r="J41" s="28"/>
      <c r="K41" s="4" t="str">
        <f t="shared" si="1"/>
        <v>0</v>
      </c>
      <c r="L41" s="93"/>
    </row>
    <row r="42" spans="1:12" x14ac:dyDescent="0.25">
      <c r="A42" s="2">
        <v>41</v>
      </c>
      <c r="B42" s="33" t="s">
        <v>7</v>
      </c>
      <c r="C42" s="23" t="s">
        <v>152</v>
      </c>
      <c r="D42" s="4">
        <v>24</v>
      </c>
      <c r="E42" s="4">
        <f>VLOOKUP(D42,[1]Лист1!$A$4:$B$85,2)</f>
        <v>0</v>
      </c>
      <c r="F42" s="4">
        <v>0</v>
      </c>
      <c r="G42" s="4">
        <f>VLOOKUP(F42,[1]Лист1!$C$4:$D$5,2)</f>
        <v>0</v>
      </c>
      <c r="H42" s="4"/>
      <c r="I42" s="4">
        <f t="shared" si="0"/>
        <v>0</v>
      </c>
      <c r="J42" s="28"/>
      <c r="K42" s="4" t="str">
        <f t="shared" si="1"/>
        <v>0</v>
      </c>
      <c r="L42" s="91" t="str">
        <f t="shared" ref="L42" si="6">IMSUM(K42:K49)</f>
        <v>200</v>
      </c>
    </row>
    <row r="43" spans="1:12" x14ac:dyDescent="0.25">
      <c r="A43" s="2">
        <v>42</v>
      </c>
      <c r="B43" s="33" t="s">
        <v>7</v>
      </c>
      <c r="C43" s="23" t="s">
        <v>159</v>
      </c>
      <c r="D43" s="4">
        <v>28</v>
      </c>
      <c r="E43" s="4">
        <f>VLOOKUP(D43,[1]Лист1!$A$4:$B$85,2)</f>
        <v>25</v>
      </c>
      <c r="F43" s="4">
        <v>0</v>
      </c>
      <c r="G43" s="4">
        <f>VLOOKUP(F43,[1]Лист1!$C$4:$D$5,2)</f>
        <v>0</v>
      </c>
      <c r="H43" s="4"/>
      <c r="I43" s="4">
        <f t="shared" si="0"/>
        <v>25</v>
      </c>
      <c r="J43" s="28"/>
      <c r="K43" s="4" t="str">
        <f t="shared" si="1"/>
        <v>25</v>
      </c>
      <c r="L43" s="92"/>
    </row>
    <row r="44" spans="1:12" x14ac:dyDescent="0.25">
      <c r="A44" s="2">
        <v>43</v>
      </c>
      <c r="B44" s="33" t="s">
        <v>7</v>
      </c>
      <c r="C44" s="23" t="s">
        <v>154</v>
      </c>
      <c r="D44" s="4">
        <v>24</v>
      </c>
      <c r="E44" s="4">
        <f>VLOOKUP(D44,[1]Лист1!$A$4:$B$85,2)</f>
        <v>0</v>
      </c>
      <c r="F44" s="4">
        <v>0</v>
      </c>
      <c r="G44" s="4">
        <f>VLOOKUP(F44,[1]Лист1!$C$4:$D$5,2)</f>
        <v>0</v>
      </c>
      <c r="H44" s="4"/>
      <c r="I44" s="4">
        <f t="shared" si="0"/>
        <v>0</v>
      </c>
      <c r="J44" s="28"/>
      <c r="K44" s="4" t="str">
        <f t="shared" si="1"/>
        <v>0</v>
      </c>
      <c r="L44" s="92"/>
    </row>
    <row r="45" spans="1:12" x14ac:dyDescent="0.25">
      <c r="A45" s="2">
        <v>44</v>
      </c>
      <c r="B45" s="33" t="s">
        <v>7</v>
      </c>
      <c r="C45" s="23" t="s">
        <v>155</v>
      </c>
      <c r="D45" s="4">
        <v>20</v>
      </c>
      <c r="E45" s="4">
        <f>VLOOKUP(D45,[1]Лист1!$A$4:$B$85,2)</f>
        <v>0</v>
      </c>
      <c r="F45" s="4">
        <v>0</v>
      </c>
      <c r="G45" s="4">
        <f>VLOOKUP(F45,[1]Лист1!$C$4:$D$5,2)</f>
        <v>0</v>
      </c>
      <c r="H45" s="4"/>
      <c r="I45" s="4">
        <f t="shared" si="0"/>
        <v>0</v>
      </c>
      <c r="J45" s="28"/>
      <c r="K45" s="4" t="str">
        <f t="shared" si="1"/>
        <v>0</v>
      </c>
      <c r="L45" s="92"/>
    </row>
    <row r="46" spans="1:12" x14ac:dyDescent="0.25">
      <c r="A46" s="2">
        <v>45</v>
      </c>
      <c r="B46" s="33" t="s">
        <v>7</v>
      </c>
      <c r="C46" s="23" t="s">
        <v>158</v>
      </c>
      <c r="D46" s="4">
        <v>28</v>
      </c>
      <c r="E46" s="4">
        <f>VLOOKUP(D46,[1]Лист1!$A$4:$B$85,2)</f>
        <v>25</v>
      </c>
      <c r="F46" s="4">
        <v>1</v>
      </c>
      <c r="G46" s="4">
        <f>VLOOKUP(F46,[1]Лист1!$C$4:$D$5,2)</f>
        <v>50</v>
      </c>
      <c r="H46" s="4"/>
      <c r="I46" s="4">
        <f t="shared" si="0"/>
        <v>75</v>
      </c>
      <c r="J46" s="28"/>
      <c r="K46" s="4" t="str">
        <f t="shared" si="1"/>
        <v>75</v>
      </c>
      <c r="L46" s="92"/>
    </row>
    <row r="47" spans="1:12" x14ac:dyDescent="0.25">
      <c r="A47" s="2">
        <v>46</v>
      </c>
      <c r="B47" s="33" t="s">
        <v>7</v>
      </c>
      <c r="C47" s="23" t="s">
        <v>157</v>
      </c>
      <c r="D47" s="4">
        <v>29.5</v>
      </c>
      <c r="E47" s="4">
        <f>VLOOKUP(D47,[1]Лист1!$A$4:$B$85,2)</f>
        <v>25</v>
      </c>
      <c r="F47" s="4">
        <v>0</v>
      </c>
      <c r="G47" s="4">
        <f>VLOOKUP(F47,[1]Лист1!$C$4:$D$5,2)</f>
        <v>0</v>
      </c>
      <c r="H47" s="4"/>
      <c r="I47" s="4">
        <f t="shared" si="0"/>
        <v>25</v>
      </c>
      <c r="J47" s="28"/>
      <c r="K47" s="4" t="str">
        <f t="shared" si="1"/>
        <v>25</v>
      </c>
      <c r="L47" s="92"/>
    </row>
    <row r="48" spans="1:12" x14ac:dyDescent="0.25">
      <c r="A48" s="2">
        <v>47</v>
      </c>
      <c r="B48" s="33" t="s">
        <v>7</v>
      </c>
      <c r="C48" s="23" t="s">
        <v>153</v>
      </c>
      <c r="D48" s="4">
        <v>21</v>
      </c>
      <c r="E48" s="4">
        <f>VLOOKUP(D48,[1]Лист1!$A$4:$B$85,2)</f>
        <v>0</v>
      </c>
      <c r="F48" s="4">
        <v>0</v>
      </c>
      <c r="G48" s="4">
        <f>VLOOKUP(F48,[1]Лист1!$C$4:$D$5,2)</f>
        <v>0</v>
      </c>
      <c r="H48" s="4"/>
      <c r="I48" s="4">
        <f t="shared" si="0"/>
        <v>0</v>
      </c>
      <c r="J48" s="28"/>
      <c r="K48" s="4" t="str">
        <f t="shared" si="1"/>
        <v>0</v>
      </c>
      <c r="L48" s="92"/>
    </row>
    <row r="49" spans="1:12" x14ac:dyDescent="0.25">
      <c r="A49" s="2">
        <v>48</v>
      </c>
      <c r="B49" s="33" t="s">
        <v>7</v>
      </c>
      <c r="C49" s="23" t="s">
        <v>156</v>
      </c>
      <c r="D49" s="4">
        <v>28</v>
      </c>
      <c r="E49" s="4">
        <f>VLOOKUP(D49,[1]Лист1!$A$4:$B$85,2)</f>
        <v>25</v>
      </c>
      <c r="F49" s="4">
        <v>1</v>
      </c>
      <c r="G49" s="4">
        <f>VLOOKUP(F49,[1]Лист1!$C$4:$D$5,2)</f>
        <v>50</v>
      </c>
      <c r="H49" s="4"/>
      <c r="I49" s="4">
        <f t="shared" si="0"/>
        <v>75</v>
      </c>
      <c r="J49" s="28"/>
      <c r="K49" s="4" t="str">
        <f t="shared" si="1"/>
        <v>75</v>
      </c>
      <c r="L49" s="93"/>
    </row>
    <row r="50" spans="1:12" x14ac:dyDescent="0.25">
      <c r="A50" s="2">
        <v>49</v>
      </c>
      <c r="B50" s="33" t="s">
        <v>54</v>
      </c>
      <c r="C50" s="23" t="s">
        <v>129</v>
      </c>
      <c r="D50" s="4">
        <v>32.5</v>
      </c>
      <c r="E50" s="4">
        <f>VLOOKUP(D50,[1]Лист1!$A$4:$B$85,2)</f>
        <v>50</v>
      </c>
      <c r="F50" s="4">
        <v>1</v>
      </c>
      <c r="G50" s="4">
        <f>VLOOKUP(F50,[1]Лист1!$C$4:$D$5,2)</f>
        <v>50</v>
      </c>
      <c r="H50" s="4"/>
      <c r="I50" s="4">
        <f t="shared" si="0"/>
        <v>100</v>
      </c>
      <c r="J50" s="28"/>
      <c r="K50" s="4" t="str">
        <f t="shared" si="1"/>
        <v>100</v>
      </c>
      <c r="L50" s="91" t="str">
        <f t="shared" ref="L50" si="7">IMSUM(K50:K57)</f>
        <v>725</v>
      </c>
    </row>
    <row r="51" spans="1:12" x14ac:dyDescent="0.25">
      <c r="A51" s="2">
        <v>50</v>
      </c>
      <c r="B51" s="33" t="s">
        <v>54</v>
      </c>
      <c r="C51" s="23" t="s">
        <v>132</v>
      </c>
      <c r="D51" s="4">
        <v>31</v>
      </c>
      <c r="E51" s="4">
        <f>VLOOKUP(D51,[1]Лист1!$A$4:$B$85,2)</f>
        <v>50</v>
      </c>
      <c r="F51" s="4">
        <v>1</v>
      </c>
      <c r="G51" s="4">
        <f>VLOOKUP(F51,[1]Лист1!$C$4:$D$5,2)</f>
        <v>50</v>
      </c>
      <c r="H51" s="4"/>
      <c r="I51" s="4">
        <f t="shared" si="0"/>
        <v>100</v>
      </c>
      <c r="J51" s="28"/>
      <c r="K51" s="4" t="str">
        <f t="shared" si="1"/>
        <v>100</v>
      </c>
      <c r="L51" s="92"/>
    </row>
    <row r="52" spans="1:12" x14ac:dyDescent="0.25">
      <c r="A52" s="2">
        <v>51</v>
      </c>
      <c r="B52" s="33" t="s">
        <v>54</v>
      </c>
      <c r="C52" s="23" t="s">
        <v>133</v>
      </c>
      <c r="D52" s="4">
        <v>34</v>
      </c>
      <c r="E52" s="4">
        <f>VLOOKUP(D52,[1]Лист1!$A$4:$B$85,2)</f>
        <v>50</v>
      </c>
      <c r="F52" s="4">
        <v>0</v>
      </c>
      <c r="G52" s="4">
        <f>VLOOKUP(F52,[1]Лист1!$C$4:$D$5,2)</f>
        <v>0</v>
      </c>
      <c r="H52" s="4"/>
      <c r="I52" s="4">
        <f t="shared" si="0"/>
        <v>50</v>
      </c>
      <c r="J52" s="28"/>
      <c r="K52" s="4" t="str">
        <f t="shared" si="1"/>
        <v>50</v>
      </c>
      <c r="L52" s="92"/>
    </row>
    <row r="53" spans="1:12" x14ac:dyDescent="0.25">
      <c r="A53" s="2">
        <v>52</v>
      </c>
      <c r="B53" s="33" t="s">
        <v>54</v>
      </c>
      <c r="C53" s="23" t="s">
        <v>136</v>
      </c>
      <c r="D53" s="4">
        <v>34</v>
      </c>
      <c r="E53" s="4">
        <f>VLOOKUP(D53,[1]Лист1!$A$4:$B$85,2)</f>
        <v>50</v>
      </c>
      <c r="F53" s="4">
        <v>0</v>
      </c>
      <c r="G53" s="4">
        <f>VLOOKUP(F53,[1]Лист1!$C$4:$D$5,2)</f>
        <v>0</v>
      </c>
      <c r="H53" s="4"/>
      <c r="I53" s="4">
        <f t="shared" si="0"/>
        <v>50</v>
      </c>
      <c r="J53" s="28"/>
      <c r="K53" s="4" t="str">
        <f t="shared" si="1"/>
        <v>50</v>
      </c>
      <c r="L53" s="92"/>
    </row>
    <row r="54" spans="1:12" x14ac:dyDescent="0.25">
      <c r="A54" s="2">
        <v>53</v>
      </c>
      <c r="B54" s="33" t="s">
        <v>54</v>
      </c>
      <c r="C54" s="23" t="s">
        <v>134</v>
      </c>
      <c r="D54" s="4">
        <v>42.5</v>
      </c>
      <c r="E54" s="4">
        <f>VLOOKUP(D54,[1]Лист1!$A$4:$B$85,2)</f>
        <v>130</v>
      </c>
      <c r="F54" s="4">
        <v>1</v>
      </c>
      <c r="G54" s="4">
        <f>VLOOKUP(F54,[1]Лист1!$C$4:$D$5,2)</f>
        <v>50</v>
      </c>
      <c r="H54" s="4"/>
      <c r="I54" s="4">
        <f t="shared" si="0"/>
        <v>180</v>
      </c>
      <c r="J54" s="28"/>
      <c r="K54" s="4" t="str">
        <f t="shared" si="1"/>
        <v>180</v>
      </c>
      <c r="L54" s="92"/>
    </row>
    <row r="55" spans="1:12" x14ac:dyDescent="0.25">
      <c r="A55" s="2">
        <v>54</v>
      </c>
      <c r="B55" s="33" t="s">
        <v>54</v>
      </c>
      <c r="C55" s="23" t="s">
        <v>130</v>
      </c>
      <c r="D55" s="4">
        <v>29.5</v>
      </c>
      <c r="E55" s="4">
        <f>VLOOKUP(D55,[1]Лист1!$A$4:$B$85,2)</f>
        <v>25</v>
      </c>
      <c r="F55" s="4">
        <v>0</v>
      </c>
      <c r="G55" s="4">
        <f>VLOOKUP(F55,[1]Лист1!$C$4:$D$5,2)</f>
        <v>0</v>
      </c>
      <c r="H55" s="4"/>
      <c r="I55" s="4">
        <f t="shared" si="0"/>
        <v>25</v>
      </c>
      <c r="J55" s="28"/>
      <c r="K55" s="4" t="str">
        <f t="shared" si="1"/>
        <v>25</v>
      </c>
      <c r="L55" s="92"/>
    </row>
    <row r="56" spans="1:12" x14ac:dyDescent="0.25">
      <c r="A56" s="2">
        <v>55</v>
      </c>
      <c r="B56" s="33" t="s">
        <v>54</v>
      </c>
      <c r="C56" s="23" t="s">
        <v>135</v>
      </c>
      <c r="D56" s="4">
        <v>33</v>
      </c>
      <c r="E56" s="4">
        <f>VLOOKUP(D56,[1]Лист1!$A$4:$B$85,2)</f>
        <v>50</v>
      </c>
      <c r="F56" s="4">
        <v>0</v>
      </c>
      <c r="G56" s="4">
        <f>VLOOKUP(F56,[1]Лист1!$C$4:$D$5,2)</f>
        <v>0</v>
      </c>
      <c r="H56" s="4"/>
      <c r="I56" s="4">
        <f t="shared" si="0"/>
        <v>50</v>
      </c>
      <c r="J56" s="28"/>
      <c r="K56" s="4" t="str">
        <f t="shared" si="1"/>
        <v>50</v>
      </c>
      <c r="L56" s="92"/>
    </row>
    <row r="57" spans="1:12" x14ac:dyDescent="0.25">
      <c r="A57" s="2">
        <v>56</v>
      </c>
      <c r="B57" s="33" t="s">
        <v>54</v>
      </c>
      <c r="C57" s="23" t="s">
        <v>131</v>
      </c>
      <c r="D57" s="4">
        <v>42</v>
      </c>
      <c r="E57" s="4">
        <f>VLOOKUP(D57,[1]Лист1!$A$4:$B$85,2)</f>
        <v>120</v>
      </c>
      <c r="F57" s="4">
        <v>1</v>
      </c>
      <c r="G57" s="4">
        <f>VLOOKUP(F57,[1]Лист1!$C$4:$D$5,2)</f>
        <v>50</v>
      </c>
      <c r="H57" s="4"/>
      <c r="I57" s="4">
        <f t="shared" si="0"/>
        <v>170</v>
      </c>
      <c r="J57" s="28"/>
      <c r="K57" s="4" t="str">
        <f t="shared" si="1"/>
        <v>170</v>
      </c>
      <c r="L57" s="93"/>
    </row>
    <row r="58" spans="1:12" x14ac:dyDescent="0.25">
      <c r="A58" s="2">
        <v>57</v>
      </c>
      <c r="B58" s="33" t="s">
        <v>11</v>
      </c>
      <c r="C58" s="23" t="s">
        <v>218</v>
      </c>
      <c r="D58" s="4">
        <v>26</v>
      </c>
      <c r="E58" s="4">
        <f>VLOOKUP(D58,[1]Лист1!$A$4:$B$85,2)</f>
        <v>25</v>
      </c>
      <c r="F58" s="4">
        <v>0</v>
      </c>
      <c r="G58" s="4">
        <f>VLOOKUP(F58,[1]Лист1!$C$4:$D$5,2)</f>
        <v>0</v>
      </c>
      <c r="H58" s="4"/>
      <c r="I58" s="4">
        <f t="shared" si="0"/>
        <v>25</v>
      </c>
      <c r="J58" s="28"/>
      <c r="K58" s="4" t="str">
        <f t="shared" si="1"/>
        <v>25</v>
      </c>
      <c r="L58" s="91" t="str">
        <f t="shared" ref="L58" si="8">IMSUM(K58:K65)</f>
        <v>415</v>
      </c>
    </row>
    <row r="59" spans="1:12" x14ac:dyDescent="0.25">
      <c r="A59" s="2">
        <v>58</v>
      </c>
      <c r="B59" s="33" t="s">
        <v>11</v>
      </c>
      <c r="C59" s="23" t="s">
        <v>219</v>
      </c>
      <c r="D59" s="4">
        <v>28</v>
      </c>
      <c r="E59" s="4">
        <f>VLOOKUP(D59,[1]Лист1!$A$4:$B$85,2)</f>
        <v>25</v>
      </c>
      <c r="F59" s="4">
        <v>0</v>
      </c>
      <c r="G59" s="4">
        <f>VLOOKUP(F59,[1]Лист1!$C$4:$D$5,2)</f>
        <v>0</v>
      </c>
      <c r="H59" s="4"/>
      <c r="I59" s="4">
        <f t="shared" si="0"/>
        <v>25</v>
      </c>
      <c r="J59" s="28"/>
      <c r="K59" s="4" t="str">
        <f t="shared" si="1"/>
        <v>25</v>
      </c>
      <c r="L59" s="92"/>
    </row>
    <row r="60" spans="1:12" x14ac:dyDescent="0.25">
      <c r="A60" s="2">
        <v>59</v>
      </c>
      <c r="B60" s="33" t="s">
        <v>11</v>
      </c>
      <c r="C60" s="23" t="s">
        <v>214</v>
      </c>
      <c r="D60" s="4">
        <v>44</v>
      </c>
      <c r="E60" s="4">
        <f>VLOOKUP(D60,[1]Лист1!$A$4:$B$85,2)</f>
        <v>140</v>
      </c>
      <c r="F60" s="4">
        <v>1</v>
      </c>
      <c r="G60" s="4">
        <f>VLOOKUP(F60,[1]Лист1!$C$4:$D$5,2)</f>
        <v>50</v>
      </c>
      <c r="H60" s="4"/>
      <c r="I60" s="4">
        <f t="shared" si="0"/>
        <v>190</v>
      </c>
      <c r="J60" s="28"/>
      <c r="K60" s="4" t="str">
        <f t="shared" si="1"/>
        <v>190</v>
      </c>
      <c r="L60" s="92"/>
    </row>
    <row r="61" spans="1:12" x14ac:dyDescent="0.25">
      <c r="A61" s="2">
        <v>60</v>
      </c>
      <c r="B61" s="33" t="s">
        <v>11</v>
      </c>
      <c r="C61" s="23" t="s">
        <v>216</v>
      </c>
      <c r="D61" s="4">
        <v>34</v>
      </c>
      <c r="E61" s="4">
        <f>VLOOKUP(D61,[1]Лист1!$A$4:$B$85,2)</f>
        <v>50</v>
      </c>
      <c r="F61" s="4">
        <v>0</v>
      </c>
      <c r="G61" s="4">
        <f>VLOOKUP(F61,[1]Лист1!$C$4:$D$5,2)</f>
        <v>0</v>
      </c>
      <c r="H61" s="4"/>
      <c r="I61" s="4">
        <f t="shared" si="0"/>
        <v>50</v>
      </c>
      <c r="J61" s="28"/>
      <c r="K61" s="4" t="str">
        <f t="shared" si="1"/>
        <v>50</v>
      </c>
      <c r="L61" s="92"/>
    </row>
    <row r="62" spans="1:12" x14ac:dyDescent="0.25">
      <c r="A62" s="2">
        <v>61</v>
      </c>
      <c r="B62" s="33" t="s">
        <v>11</v>
      </c>
      <c r="C62" s="23" t="s">
        <v>213</v>
      </c>
      <c r="D62" s="4">
        <v>18</v>
      </c>
      <c r="E62" s="4">
        <f>VLOOKUP(D62,[1]Лист1!$A$4:$B$85,2)</f>
        <v>0</v>
      </c>
      <c r="F62" s="4">
        <v>0</v>
      </c>
      <c r="G62" s="4">
        <f>VLOOKUP(F62,[1]Лист1!$C$4:$D$5,2)</f>
        <v>0</v>
      </c>
      <c r="H62" s="4"/>
      <c r="I62" s="4">
        <f t="shared" si="0"/>
        <v>0</v>
      </c>
      <c r="J62" s="28"/>
      <c r="K62" s="4" t="str">
        <f t="shared" si="1"/>
        <v>0</v>
      </c>
      <c r="L62" s="92"/>
    </row>
    <row r="63" spans="1:12" x14ac:dyDescent="0.25">
      <c r="A63" s="2">
        <v>62</v>
      </c>
      <c r="B63" s="33" t="s">
        <v>11</v>
      </c>
      <c r="C63" s="23" t="s">
        <v>212</v>
      </c>
      <c r="D63" s="4">
        <v>1</v>
      </c>
      <c r="E63" s="4">
        <f>VLOOKUP(D63,[1]Лист1!$A$4:$B$85,2)</f>
        <v>0</v>
      </c>
      <c r="F63" s="4">
        <v>1</v>
      </c>
      <c r="G63" s="4">
        <f>VLOOKUP(F63,[1]Лист1!$C$4:$D$5,2)</f>
        <v>50</v>
      </c>
      <c r="H63" s="4"/>
      <c r="I63" s="4">
        <f t="shared" si="0"/>
        <v>50</v>
      </c>
      <c r="J63" s="28"/>
      <c r="K63" s="4" t="str">
        <f t="shared" si="1"/>
        <v>50</v>
      </c>
      <c r="L63" s="92"/>
    </row>
    <row r="64" spans="1:12" x14ac:dyDescent="0.25">
      <c r="A64" s="2">
        <v>63</v>
      </c>
      <c r="B64" s="33" t="s">
        <v>11</v>
      </c>
      <c r="C64" s="23" t="s">
        <v>215</v>
      </c>
      <c r="D64" s="4">
        <v>30</v>
      </c>
      <c r="E64" s="4">
        <f>VLOOKUP(D64,[1]Лист1!$A$4:$B$85,2)</f>
        <v>25</v>
      </c>
      <c r="F64" s="4">
        <v>0</v>
      </c>
      <c r="G64" s="4">
        <f>VLOOKUP(F64,[1]Лист1!$C$4:$D$5,2)</f>
        <v>0</v>
      </c>
      <c r="H64" s="4"/>
      <c r="I64" s="4">
        <f t="shared" si="0"/>
        <v>25</v>
      </c>
      <c r="J64" s="28"/>
      <c r="K64" s="4" t="str">
        <f t="shared" si="1"/>
        <v>25</v>
      </c>
      <c r="L64" s="92"/>
    </row>
    <row r="65" spans="1:12" x14ac:dyDescent="0.25">
      <c r="A65" s="2">
        <v>64</v>
      </c>
      <c r="B65" s="33" t="s">
        <v>11</v>
      </c>
      <c r="C65" s="23" t="s">
        <v>217</v>
      </c>
      <c r="D65" s="4">
        <v>33.5</v>
      </c>
      <c r="E65" s="4">
        <f>VLOOKUP(D65,[1]Лист1!$A$4:$B$85,2)</f>
        <v>50</v>
      </c>
      <c r="F65" s="4">
        <v>0</v>
      </c>
      <c r="G65" s="4">
        <f>VLOOKUP(F65,[1]Лист1!$C$4:$D$5,2)</f>
        <v>0</v>
      </c>
      <c r="H65" s="4"/>
      <c r="I65" s="4">
        <f t="shared" si="0"/>
        <v>50</v>
      </c>
      <c r="J65" s="28"/>
      <c r="K65" s="4" t="str">
        <f t="shared" si="1"/>
        <v>50</v>
      </c>
      <c r="L65" s="93"/>
    </row>
    <row r="66" spans="1:12" x14ac:dyDescent="0.25">
      <c r="A66" s="2">
        <v>65</v>
      </c>
      <c r="B66" s="33" t="s">
        <v>12</v>
      </c>
      <c r="C66" s="23" t="s">
        <v>90</v>
      </c>
      <c r="D66" s="4">
        <v>35</v>
      </c>
      <c r="E66" s="4">
        <f>VLOOKUP(D66,[1]Лист1!$A$4:$B$85,2)</f>
        <v>50</v>
      </c>
      <c r="F66" s="4">
        <v>1</v>
      </c>
      <c r="G66" s="4">
        <f>VLOOKUP(F66,[1]Лист1!$C$4:$D$5,2)</f>
        <v>50</v>
      </c>
      <c r="H66" s="4"/>
      <c r="I66" s="4">
        <f t="shared" si="0"/>
        <v>100</v>
      </c>
      <c r="J66" s="28"/>
      <c r="K66" s="4" t="str">
        <f t="shared" si="1"/>
        <v>100</v>
      </c>
      <c r="L66" s="91" t="str">
        <f t="shared" ref="L66" si="9">IMSUM(K66:K73)</f>
        <v>920</v>
      </c>
    </row>
    <row r="67" spans="1:12" x14ac:dyDescent="0.25">
      <c r="A67" s="2">
        <v>66</v>
      </c>
      <c r="B67" s="33" t="s">
        <v>12</v>
      </c>
      <c r="C67" s="23" t="s">
        <v>88</v>
      </c>
      <c r="D67" s="4">
        <v>1</v>
      </c>
      <c r="E67" s="4">
        <f>VLOOKUP(D67,[1]Лист1!$A$4:$B$85,2)</f>
        <v>0</v>
      </c>
      <c r="F67" s="4">
        <v>0</v>
      </c>
      <c r="G67" s="4">
        <f>VLOOKUP(F67,[1]Лист1!$C$4:$D$5,2)</f>
        <v>0</v>
      </c>
      <c r="H67" s="4"/>
      <c r="I67" s="4">
        <f t="shared" ref="I67:I130" si="10">SUM(E67,G67)</f>
        <v>0</v>
      </c>
      <c r="J67" s="28"/>
      <c r="K67" s="4" t="str">
        <f t="shared" ref="K67:K130" si="11">IMSUB(I67,H67)</f>
        <v>0</v>
      </c>
      <c r="L67" s="92"/>
    </row>
    <row r="68" spans="1:12" x14ac:dyDescent="0.25">
      <c r="A68" s="2">
        <v>67</v>
      </c>
      <c r="B68" s="33" t="s">
        <v>12</v>
      </c>
      <c r="C68" s="23" t="s">
        <v>86</v>
      </c>
      <c r="D68" s="4">
        <v>40</v>
      </c>
      <c r="E68" s="4">
        <f>VLOOKUP(D68,[1]Лист1!$A$4:$B$85,2)</f>
        <v>100</v>
      </c>
      <c r="F68" s="4">
        <v>1</v>
      </c>
      <c r="G68" s="4">
        <f>VLOOKUP(F68,[1]Лист1!$C$4:$D$5,2)</f>
        <v>50</v>
      </c>
      <c r="H68" s="4"/>
      <c r="I68" s="4">
        <f t="shared" si="10"/>
        <v>150</v>
      </c>
      <c r="J68" s="28"/>
      <c r="K68" s="4" t="str">
        <f t="shared" si="11"/>
        <v>150</v>
      </c>
      <c r="L68" s="92"/>
    </row>
    <row r="69" spans="1:12" x14ac:dyDescent="0.25">
      <c r="A69" s="2">
        <v>68</v>
      </c>
      <c r="B69" s="33" t="s">
        <v>12</v>
      </c>
      <c r="C69" s="23" t="s">
        <v>85</v>
      </c>
      <c r="D69" s="4">
        <v>31</v>
      </c>
      <c r="E69" s="4">
        <f>VLOOKUP(D69,[1]Лист1!$A$4:$B$85,2)</f>
        <v>50</v>
      </c>
      <c r="F69" s="4">
        <v>0</v>
      </c>
      <c r="G69" s="4">
        <f>VLOOKUP(F69,[1]Лист1!$C$4:$D$5,2)</f>
        <v>0</v>
      </c>
      <c r="H69" s="4"/>
      <c r="I69" s="4">
        <f t="shared" si="10"/>
        <v>50</v>
      </c>
      <c r="J69" s="28"/>
      <c r="K69" s="4" t="str">
        <f t="shared" si="11"/>
        <v>50</v>
      </c>
      <c r="L69" s="92"/>
    </row>
    <row r="70" spans="1:12" x14ac:dyDescent="0.25">
      <c r="A70" s="2">
        <v>69</v>
      </c>
      <c r="B70" s="33" t="s">
        <v>12</v>
      </c>
      <c r="C70" s="23" t="s">
        <v>87</v>
      </c>
      <c r="D70" s="4">
        <v>37</v>
      </c>
      <c r="E70" s="4">
        <f>VLOOKUP(D70,[1]Лист1!$A$4:$B$85,2)</f>
        <v>100</v>
      </c>
      <c r="F70" s="4">
        <v>1</v>
      </c>
      <c r="G70" s="4">
        <f>VLOOKUP(F70,[1]Лист1!$C$4:$D$5,2)</f>
        <v>50</v>
      </c>
      <c r="H70" s="4"/>
      <c r="I70" s="4">
        <f t="shared" si="10"/>
        <v>150</v>
      </c>
      <c r="J70" s="28"/>
      <c r="K70" s="4" t="str">
        <f t="shared" si="11"/>
        <v>150</v>
      </c>
      <c r="L70" s="92"/>
    </row>
    <row r="71" spans="1:12" x14ac:dyDescent="0.25">
      <c r="A71" s="2">
        <v>70</v>
      </c>
      <c r="B71" s="33" t="s">
        <v>12</v>
      </c>
      <c r="C71" s="23" t="s">
        <v>89</v>
      </c>
      <c r="D71" s="4">
        <v>39</v>
      </c>
      <c r="E71" s="4">
        <f>VLOOKUP(D71,[1]Лист1!$A$4:$B$85,2)</f>
        <v>100</v>
      </c>
      <c r="F71" s="4">
        <v>1</v>
      </c>
      <c r="G71" s="4">
        <f>VLOOKUP(F71,[1]Лист1!$C$4:$D$5,2)</f>
        <v>50</v>
      </c>
      <c r="H71" s="4"/>
      <c r="I71" s="4">
        <f t="shared" si="10"/>
        <v>150</v>
      </c>
      <c r="J71" s="28"/>
      <c r="K71" s="4" t="str">
        <f t="shared" si="11"/>
        <v>150</v>
      </c>
      <c r="L71" s="92"/>
    </row>
    <row r="72" spans="1:12" x14ac:dyDescent="0.25">
      <c r="A72" s="2">
        <v>71</v>
      </c>
      <c r="B72" s="33" t="s">
        <v>12</v>
      </c>
      <c r="C72" s="23" t="s">
        <v>83</v>
      </c>
      <c r="D72" s="4">
        <v>42</v>
      </c>
      <c r="E72" s="4">
        <f>VLOOKUP(D72,[1]Лист1!$A$4:$B$85,2)</f>
        <v>120</v>
      </c>
      <c r="F72" s="4">
        <v>1</v>
      </c>
      <c r="G72" s="4">
        <f>VLOOKUP(F72,[1]Лист1!$C$4:$D$5,2)</f>
        <v>50</v>
      </c>
      <c r="H72" s="4"/>
      <c r="I72" s="4">
        <f t="shared" si="10"/>
        <v>170</v>
      </c>
      <c r="J72" s="28"/>
      <c r="K72" s="4" t="str">
        <f t="shared" si="11"/>
        <v>170</v>
      </c>
      <c r="L72" s="92"/>
    </row>
    <row r="73" spans="1:12" x14ac:dyDescent="0.25">
      <c r="A73" s="2">
        <v>72</v>
      </c>
      <c r="B73" s="33" t="s">
        <v>12</v>
      </c>
      <c r="C73" s="23" t="s">
        <v>84</v>
      </c>
      <c r="D73" s="4">
        <v>37</v>
      </c>
      <c r="E73" s="4">
        <f>VLOOKUP(D73,[1]Лист1!$A$4:$B$85,2)</f>
        <v>100</v>
      </c>
      <c r="F73" s="4">
        <v>1</v>
      </c>
      <c r="G73" s="4">
        <f>VLOOKUP(F73,[1]Лист1!$C$4:$D$5,2)</f>
        <v>50</v>
      </c>
      <c r="H73" s="4"/>
      <c r="I73" s="4">
        <f t="shared" si="10"/>
        <v>150</v>
      </c>
      <c r="J73" s="28"/>
      <c r="K73" s="4" t="str">
        <f t="shared" si="11"/>
        <v>150</v>
      </c>
      <c r="L73" s="93"/>
    </row>
    <row r="74" spans="1:12" x14ac:dyDescent="0.25">
      <c r="A74" s="2">
        <v>73</v>
      </c>
      <c r="B74" s="33" t="s">
        <v>13</v>
      </c>
      <c r="C74" s="23" t="s">
        <v>222</v>
      </c>
      <c r="D74" s="4">
        <v>20</v>
      </c>
      <c r="E74" s="4">
        <f>VLOOKUP(D74,[1]Лист1!$A$4:$B$85,2)</f>
        <v>0</v>
      </c>
      <c r="F74" s="4">
        <v>0</v>
      </c>
      <c r="G74" s="4">
        <f>VLOOKUP(F74,[1]Лист1!$C$4:$D$5,2)</f>
        <v>0</v>
      </c>
      <c r="H74" s="4"/>
      <c r="I74" s="4">
        <f t="shared" si="10"/>
        <v>0</v>
      </c>
      <c r="J74" s="28"/>
      <c r="K74" s="4" t="str">
        <f t="shared" si="11"/>
        <v>0</v>
      </c>
      <c r="L74" s="91" t="str">
        <f t="shared" ref="L74" si="12">IMSUM(K74:K81)</f>
        <v>250</v>
      </c>
    </row>
    <row r="75" spans="1:12" x14ac:dyDescent="0.25">
      <c r="A75" s="2">
        <v>74</v>
      </c>
      <c r="B75" s="33" t="s">
        <v>13</v>
      </c>
      <c r="C75" s="23" t="s">
        <v>223</v>
      </c>
      <c r="D75" s="4">
        <v>25</v>
      </c>
      <c r="E75" s="4">
        <f>VLOOKUP(D75,[1]Лист1!$A$4:$B$85,2)</f>
        <v>25</v>
      </c>
      <c r="F75" s="4">
        <v>0</v>
      </c>
      <c r="G75" s="4">
        <f>VLOOKUP(F75,[1]Лист1!$C$4:$D$5,2)</f>
        <v>0</v>
      </c>
      <c r="H75" s="4"/>
      <c r="I75" s="4">
        <f t="shared" si="10"/>
        <v>25</v>
      </c>
      <c r="J75" s="28"/>
      <c r="K75" s="4" t="str">
        <f t="shared" si="11"/>
        <v>25</v>
      </c>
      <c r="L75" s="92"/>
    </row>
    <row r="76" spans="1:12" x14ac:dyDescent="0.25">
      <c r="A76" s="2">
        <v>75</v>
      </c>
      <c r="B76" s="33" t="s">
        <v>13</v>
      </c>
      <c r="C76" s="23" t="s">
        <v>225</v>
      </c>
      <c r="D76" s="4">
        <v>27</v>
      </c>
      <c r="E76" s="4">
        <f>VLOOKUP(D76,[1]Лист1!$A$4:$B$85,2)</f>
        <v>25</v>
      </c>
      <c r="F76" s="4">
        <v>0</v>
      </c>
      <c r="G76" s="4">
        <f>VLOOKUP(F76,[1]Лист1!$C$4:$D$5,2)</f>
        <v>0</v>
      </c>
      <c r="H76" s="4"/>
      <c r="I76" s="4">
        <f t="shared" si="10"/>
        <v>25</v>
      </c>
      <c r="J76" s="28"/>
      <c r="K76" s="4" t="str">
        <f t="shared" si="11"/>
        <v>25</v>
      </c>
      <c r="L76" s="92"/>
    </row>
    <row r="77" spans="1:12" x14ac:dyDescent="0.25">
      <c r="A77" s="2">
        <v>76</v>
      </c>
      <c r="B77" s="33" t="s">
        <v>13</v>
      </c>
      <c r="C77" s="23" t="s">
        <v>224</v>
      </c>
      <c r="D77" s="4">
        <v>28</v>
      </c>
      <c r="E77" s="4">
        <f>VLOOKUP(D77,[1]Лист1!$A$4:$B$85,2)</f>
        <v>25</v>
      </c>
      <c r="F77" s="4">
        <v>1</v>
      </c>
      <c r="G77" s="4">
        <f>VLOOKUP(F77,[1]Лист1!$C$4:$D$5,2)</f>
        <v>50</v>
      </c>
      <c r="H77" s="4"/>
      <c r="I77" s="4">
        <f t="shared" si="10"/>
        <v>75</v>
      </c>
      <c r="J77" s="28"/>
      <c r="K77" s="4" t="str">
        <f t="shared" si="11"/>
        <v>75</v>
      </c>
      <c r="L77" s="92"/>
    </row>
    <row r="78" spans="1:12" x14ac:dyDescent="0.25">
      <c r="A78" s="2">
        <v>77</v>
      </c>
      <c r="B78" s="33" t="s">
        <v>13</v>
      </c>
      <c r="C78" s="23" t="s">
        <v>226</v>
      </c>
      <c r="D78" s="4">
        <v>18</v>
      </c>
      <c r="E78" s="4">
        <f>VLOOKUP(D78,[1]Лист1!$A$4:$B$85,2)</f>
        <v>0</v>
      </c>
      <c r="F78" s="4">
        <v>0</v>
      </c>
      <c r="G78" s="4">
        <f>VLOOKUP(F78,[1]Лист1!$C$4:$D$5,2)</f>
        <v>0</v>
      </c>
      <c r="H78" s="4"/>
      <c r="I78" s="4">
        <f t="shared" si="10"/>
        <v>0</v>
      </c>
      <c r="J78" s="28"/>
      <c r="K78" s="4" t="str">
        <f t="shared" si="11"/>
        <v>0</v>
      </c>
      <c r="L78" s="92"/>
    </row>
    <row r="79" spans="1:12" x14ac:dyDescent="0.25">
      <c r="A79" s="2">
        <v>78</v>
      </c>
      <c r="B79" s="33" t="s">
        <v>13</v>
      </c>
      <c r="C79" s="23" t="s">
        <v>227</v>
      </c>
      <c r="D79" s="4">
        <v>18</v>
      </c>
      <c r="E79" s="4">
        <f>VLOOKUP(D79,[1]Лист1!$A$4:$B$85,2)</f>
        <v>0</v>
      </c>
      <c r="F79" s="4">
        <v>0</v>
      </c>
      <c r="G79" s="4">
        <f>VLOOKUP(F79,[1]Лист1!$C$4:$D$5,2)</f>
        <v>0</v>
      </c>
      <c r="H79" s="4"/>
      <c r="I79" s="4">
        <f t="shared" si="10"/>
        <v>0</v>
      </c>
      <c r="J79" s="28"/>
      <c r="K79" s="4" t="str">
        <f t="shared" si="11"/>
        <v>0</v>
      </c>
      <c r="L79" s="92"/>
    </row>
    <row r="80" spans="1:12" x14ac:dyDescent="0.25">
      <c r="A80" s="2">
        <v>79</v>
      </c>
      <c r="B80" s="33" t="s">
        <v>13</v>
      </c>
      <c r="C80" s="23" t="s">
        <v>229</v>
      </c>
      <c r="D80" s="4">
        <v>35</v>
      </c>
      <c r="E80" s="4">
        <f>VLOOKUP(D80,[1]Лист1!$A$4:$B$85,2)</f>
        <v>50</v>
      </c>
      <c r="F80" s="4">
        <v>0</v>
      </c>
      <c r="G80" s="4">
        <f>VLOOKUP(F80,[1]Лист1!$C$4:$D$5,2)</f>
        <v>0</v>
      </c>
      <c r="H80" s="4"/>
      <c r="I80" s="4">
        <f t="shared" si="10"/>
        <v>50</v>
      </c>
      <c r="J80" s="28"/>
      <c r="K80" s="4" t="str">
        <f t="shared" si="11"/>
        <v>50</v>
      </c>
      <c r="L80" s="92"/>
    </row>
    <row r="81" spans="1:12" x14ac:dyDescent="0.25">
      <c r="A81" s="2">
        <v>80</v>
      </c>
      <c r="B81" s="33" t="s">
        <v>13</v>
      </c>
      <c r="C81" s="23" t="s">
        <v>228</v>
      </c>
      <c r="D81" s="4">
        <v>26</v>
      </c>
      <c r="E81" s="4">
        <f>VLOOKUP(D81,[1]Лист1!$A$4:$B$85,2)</f>
        <v>25</v>
      </c>
      <c r="F81" s="4">
        <v>1</v>
      </c>
      <c r="G81" s="4">
        <f>VLOOKUP(F81,[1]Лист1!$C$4:$D$5,2)</f>
        <v>50</v>
      </c>
      <c r="H81" s="4"/>
      <c r="I81" s="4">
        <f t="shared" si="10"/>
        <v>75</v>
      </c>
      <c r="J81" s="28"/>
      <c r="K81" s="4" t="str">
        <f t="shared" si="11"/>
        <v>75</v>
      </c>
      <c r="L81" s="93"/>
    </row>
    <row r="82" spans="1:12" x14ac:dyDescent="0.25">
      <c r="A82" s="2">
        <v>81</v>
      </c>
      <c r="B82" s="33" t="s">
        <v>15</v>
      </c>
      <c r="C82" s="23" t="s">
        <v>210</v>
      </c>
      <c r="D82" s="4">
        <v>36</v>
      </c>
      <c r="E82" s="4">
        <f>VLOOKUP(D82,[1]Лист1!$A$4:$B$85,2)</f>
        <v>100</v>
      </c>
      <c r="F82" s="4">
        <v>0</v>
      </c>
      <c r="G82" s="4">
        <f>VLOOKUP(F82,[1]Лист1!$C$4:$D$5,2)</f>
        <v>0</v>
      </c>
      <c r="H82" s="4"/>
      <c r="I82" s="4">
        <f t="shared" si="10"/>
        <v>100</v>
      </c>
      <c r="J82" s="28"/>
      <c r="K82" s="4" t="str">
        <f t="shared" si="11"/>
        <v>100</v>
      </c>
      <c r="L82" s="91" t="str">
        <f t="shared" ref="L82" si="13">IMSUM(K82:K89)</f>
        <v>600</v>
      </c>
    </row>
    <row r="83" spans="1:12" x14ac:dyDescent="0.25">
      <c r="A83" s="2">
        <v>82</v>
      </c>
      <c r="B83" s="33" t="s">
        <v>15</v>
      </c>
      <c r="C83" s="23" t="s">
        <v>204</v>
      </c>
      <c r="D83" s="4">
        <v>30</v>
      </c>
      <c r="E83" s="4">
        <f>VLOOKUP(D83,[1]Лист1!$A$4:$B$85,2)</f>
        <v>25</v>
      </c>
      <c r="F83" s="4">
        <v>0</v>
      </c>
      <c r="G83" s="4">
        <f>VLOOKUP(F83,[1]Лист1!$C$4:$D$5,2)</f>
        <v>0</v>
      </c>
      <c r="H83" s="4"/>
      <c r="I83" s="4">
        <f t="shared" si="10"/>
        <v>25</v>
      </c>
      <c r="J83" s="28"/>
      <c r="K83" s="4" t="str">
        <f t="shared" si="11"/>
        <v>25</v>
      </c>
      <c r="L83" s="92"/>
    </row>
    <row r="84" spans="1:12" x14ac:dyDescent="0.25">
      <c r="A84" s="2">
        <v>83</v>
      </c>
      <c r="B84" s="33" t="s">
        <v>15</v>
      </c>
      <c r="C84" s="23" t="s">
        <v>206</v>
      </c>
      <c r="D84" s="4">
        <v>27</v>
      </c>
      <c r="E84" s="4">
        <f>VLOOKUP(D84,[1]Лист1!$A$4:$B$85,2)</f>
        <v>25</v>
      </c>
      <c r="F84" s="4">
        <v>1</v>
      </c>
      <c r="G84" s="4">
        <f>VLOOKUP(F84,[1]Лист1!$C$4:$D$5,2)</f>
        <v>50</v>
      </c>
      <c r="H84" s="4"/>
      <c r="I84" s="4">
        <f t="shared" si="10"/>
        <v>75</v>
      </c>
      <c r="J84" s="28"/>
      <c r="K84" s="4" t="str">
        <f t="shared" si="11"/>
        <v>75</v>
      </c>
      <c r="L84" s="92"/>
    </row>
    <row r="85" spans="1:12" x14ac:dyDescent="0.25">
      <c r="A85" s="2">
        <v>84</v>
      </c>
      <c r="B85" s="33" t="s">
        <v>15</v>
      </c>
      <c r="C85" s="23" t="s">
        <v>205</v>
      </c>
      <c r="D85" s="4">
        <v>32.5</v>
      </c>
      <c r="E85" s="4">
        <f>VLOOKUP(D85,[1]Лист1!$A$4:$B$85,2)</f>
        <v>50</v>
      </c>
      <c r="F85" s="4">
        <v>1</v>
      </c>
      <c r="G85" s="4">
        <f>VLOOKUP(F85,[1]Лист1!$C$4:$D$5,2)</f>
        <v>50</v>
      </c>
      <c r="H85" s="4"/>
      <c r="I85" s="4">
        <f t="shared" si="10"/>
        <v>100</v>
      </c>
      <c r="J85" s="28"/>
      <c r="K85" s="4" t="str">
        <f t="shared" si="11"/>
        <v>100</v>
      </c>
      <c r="L85" s="92"/>
    </row>
    <row r="86" spans="1:12" x14ac:dyDescent="0.25">
      <c r="A86" s="2">
        <v>85</v>
      </c>
      <c r="B86" s="33" t="s">
        <v>15</v>
      </c>
      <c r="C86" s="23" t="s">
        <v>209</v>
      </c>
      <c r="D86" s="4">
        <v>28</v>
      </c>
      <c r="E86" s="4">
        <f>VLOOKUP(D86,[1]Лист1!$A$4:$B$85,2)</f>
        <v>25</v>
      </c>
      <c r="F86" s="4">
        <v>0</v>
      </c>
      <c r="G86" s="4">
        <f>VLOOKUP(F86,[1]Лист1!$C$4:$D$5,2)</f>
        <v>0</v>
      </c>
      <c r="H86" s="4"/>
      <c r="I86" s="4">
        <f t="shared" si="10"/>
        <v>25</v>
      </c>
      <c r="J86" s="28"/>
      <c r="K86" s="4" t="str">
        <f t="shared" si="11"/>
        <v>25</v>
      </c>
      <c r="L86" s="92"/>
    </row>
    <row r="87" spans="1:12" x14ac:dyDescent="0.25">
      <c r="A87" s="2">
        <v>86</v>
      </c>
      <c r="B87" s="33" t="s">
        <v>15</v>
      </c>
      <c r="C87" s="23" t="s">
        <v>211</v>
      </c>
      <c r="D87" s="4">
        <v>32</v>
      </c>
      <c r="E87" s="4">
        <f>VLOOKUP(D87,[1]Лист1!$A$4:$B$85,2)</f>
        <v>50</v>
      </c>
      <c r="F87" s="4">
        <v>1</v>
      </c>
      <c r="G87" s="4">
        <f>VLOOKUP(F87,[1]Лист1!$C$4:$D$5,2)</f>
        <v>50</v>
      </c>
      <c r="H87" s="4"/>
      <c r="I87" s="4">
        <f t="shared" si="10"/>
        <v>100</v>
      </c>
      <c r="J87" s="28"/>
      <c r="K87" s="4" t="str">
        <f t="shared" si="11"/>
        <v>100</v>
      </c>
      <c r="L87" s="92"/>
    </row>
    <row r="88" spans="1:12" x14ac:dyDescent="0.25">
      <c r="A88" s="2">
        <v>87</v>
      </c>
      <c r="B88" s="33" t="s">
        <v>15</v>
      </c>
      <c r="C88" s="23" t="s">
        <v>207</v>
      </c>
      <c r="D88" s="4">
        <v>36</v>
      </c>
      <c r="E88" s="4">
        <f>VLOOKUP(D88,[1]Лист1!$A$4:$B$85,2)</f>
        <v>100</v>
      </c>
      <c r="F88" s="4">
        <v>1</v>
      </c>
      <c r="G88" s="4">
        <f>VLOOKUP(F88,[1]Лист1!$C$4:$D$5,2)</f>
        <v>50</v>
      </c>
      <c r="H88" s="4"/>
      <c r="I88" s="4">
        <f t="shared" si="10"/>
        <v>150</v>
      </c>
      <c r="J88" s="28"/>
      <c r="K88" s="4" t="str">
        <f t="shared" si="11"/>
        <v>150</v>
      </c>
      <c r="L88" s="92"/>
    </row>
    <row r="89" spans="1:12" x14ac:dyDescent="0.25">
      <c r="A89" s="2">
        <v>88</v>
      </c>
      <c r="B89" s="33" t="s">
        <v>15</v>
      </c>
      <c r="C89" s="23" t="s">
        <v>208</v>
      </c>
      <c r="D89" s="4">
        <v>27</v>
      </c>
      <c r="E89" s="4">
        <f>VLOOKUP(D89,[1]Лист1!$A$4:$B$85,2)</f>
        <v>25</v>
      </c>
      <c r="F89" s="4">
        <v>0</v>
      </c>
      <c r="G89" s="4">
        <f>VLOOKUP(F89,[1]Лист1!$C$4:$D$5,2)</f>
        <v>0</v>
      </c>
      <c r="H89" s="4"/>
      <c r="I89" s="4">
        <f t="shared" si="10"/>
        <v>25</v>
      </c>
      <c r="J89" s="28"/>
      <c r="K89" s="4" t="str">
        <f t="shared" si="11"/>
        <v>25</v>
      </c>
      <c r="L89" s="93"/>
    </row>
    <row r="90" spans="1:12" x14ac:dyDescent="0.25">
      <c r="A90" s="2">
        <v>89</v>
      </c>
      <c r="B90" s="34" t="s">
        <v>55</v>
      </c>
      <c r="C90" s="23" t="s">
        <v>106</v>
      </c>
      <c r="D90" s="4">
        <v>33</v>
      </c>
      <c r="E90" s="4">
        <f>VLOOKUP(D90,[1]Лист1!$A$4:$B$85,2)</f>
        <v>50</v>
      </c>
      <c r="F90" s="4">
        <v>0</v>
      </c>
      <c r="G90" s="4">
        <f>VLOOKUP(F90,[1]Лист1!$C$4:$D$5,2)</f>
        <v>0</v>
      </c>
      <c r="H90" s="4"/>
      <c r="I90" s="4">
        <f t="shared" si="10"/>
        <v>50</v>
      </c>
      <c r="J90" s="28"/>
      <c r="K90" s="4" t="str">
        <f t="shared" si="11"/>
        <v>50</v>
      </c>
      <c r="L90" s="91" t="str">
        <f t="shared" ref="L90" si="14">IMSUM(K90:K97)</f>
        <v>400</v>
      </c>
    </row>
    <row r="91" spans="1:12" x14ac:dyDescent="0.25">
      <c r="A91" s="2">
        <v>90</v>
      </c>
      <c r="B91" s="34" t="s">
        <v>55</v>
      </c>
      <c r="C91" s="23" t="s">
        <v>107</v>
      </c>
      <c r="D91" s="4">
        <v>35.5</v>
      </c>
      <c r="E91" s="4">
        <f>VLOOKUP(D91,[1]Лист1!$A$4:$B$85,2)</f>
        <v>100</v>
      </c>
      <c r="F91" s="4">
        <v>1</v>
      </c>
      <c r="G91" s="4">
        <f>VLOOKUP(F91,[1]Лист1!$C$4:$D$5,2)</f>
        <v>50</v>
      </c>
      <c r="H91" s="4"/>
      <c r="I91" s="4">
        <f t="shared" si="10"/>
        <v>150</v>
      </c>
      <c r="J91" s="28"/>
      <c r="K91" s="4" t="str">
        <f t="shared" si="11"/>
        <v>150</v>
      </c>
      <c r="L91" s="92"/>
    </row>
    <row r="92" spans="1:12" x14ac:dyDescent="0.25">
      <c r="A92" s="2">
        <v>91</v>
      </c>
      <c r="B92" s="34" t="s">
        <v>55</v>
      </c>
      <c r="C92" s="23" t="s">
        <v>108</v>
      </c>
      <c r="D92" s="4">
        <v>19</v>
      </c>
      <c r="E92" s="4">
        <f>VLOOKUP(D92,[1]Лист1!$A$4:$B$85,2)</f>
        <v>0</v>
      </c>
      <c r="F92" s="4">
        <v>0</v>
      </c>
      <c r="G92" s="4">
        <f>VLOOKUP(F92,[1]Лист1!$C$4:$D$5,2)</f>
        <v>0</v>
      </c>
      <c r="H92" s="4"/>
      <c r="I92" s="4">
        <f t="shared" si="10"/>
        <v>0</v>
      </c>
      <c r="J92" s="28"/>
      <c r="K92" s="4" t="str">
        <f t="shared" si="11"/>
        <v>0</v>
      </c>
      <c r="L92" s="92"/>
    </row>
    <row r="93" spans="1:12" x14ac:dyDescent="0.25">
      <c r="A93" s="2">
        <v>92</v>
      </c>
      <c r="B93" s="34" t="s">
        <v>55</v>
      </c>
      <c r="C93" s="23" t="s">
        <v>109</v>
      </c>
      <c r="D93" s="4">
        <v>33</v>
      </c>
      <c r="E93" s="4">
        <f>VLOOKUP(D93,[1]Лист1!$A$4:$B$85,2)</f>
        <v>50</v>
      </c>
      <c r="F93" s="4">
        <v>1</v>
      </c>
      <c r="G93" s="4">
        <f>VLOOKUP(F93,[1]Лист1!$C$4:$D$5,2)</f>
        <v>50</v>
      </c>
      <c r="H93" s="4"/>
      <c r="I93" s="4">
        <f t="shared" si="10"/>
        <v>100</v>
      </c>
      <c r="J93" s="28"/>
      <c r="K93" s="4" t="str">
        <f t="shared" si="11"/>
        <v>100</v>
      </c>
      <c r="L93" s="92"/>
    </row>
    <row r="94" spans="1:12" x14ac:dyDescent="0.25">
      <c r="A94" s="2">
        <v>93</v>
      </c>
      <c r="B94" s="34" t="s">
        <v>55</v>
      </c>
      <c r="C94" s="23" t="s">
        <v>110</v>
      </c>
      <c r="D94" s="4">
        <v>29</v>
      </c>
      <c r="E94" s="4">
        <f>VLOOKUP(D94,[1]Лист1!$A$4:$B$85,2)</f>
        <v>25</v>
      </c>
      <c r="F94" s="4">
        <v>0</v>
      </c>
      <c r="G94" s="4">
        <f>VLOOKUP(F94,[1]Лист1!$C$4:$D$5,2)</f>
        <v>0</v>
      </c>
      <c r="H94" s="4"/>
      <c r="I94" s="4">
        <f t="shared" si="10"/>
        <v>25</v>
      </c>
      <c r="J94" s="28"/>
      <c r="K94" s="4" t="str">
        <f t="shared" si="11"/>
        <v>25</v>
      </c>
      <c r="L94" s="92"/>
    </row>
    <row r="95" spans="1:12" x14ac:dyDescent="0.25">
      <c r="A95" s="2">
        <v>94</v>
      </c>
      <c r="B95" s="34" t="s">
        <v>55</v>
      </c>
      <c r="C95" s="23" t="s">
        <v>112</v>
      </c>
      <c r="D95" s="4">
        <v>35</v>
      </c>
      <c r="E95" s="4">
        <f>VLOOKUP(D95,[1]Лист1!$A$4:$B$85,2)</f>
        <v>50</v>
      </c>
      <c r="F95" s="4">
        <v>0</v>
      </c>
      <c r="G95" s="4">
        <f>VLOOKUP(F95,[1]Лист1!$C$4:$D$5,2)</f>
        <v>0</v>
      </c>
      <c r="H95" s="4"/>
      <c r="I95" s="4">
        <f t="shared" si="10"/>
        <v>50</v>
      </c>
      <c r="J95" s="28"/>
      <c r="K95" s="4" t="str">
        <f t="shared" si="11"/>
        <v>50</v>
      </c>
      <c r="L95" s="92"/>
    </row>
    <row r="96" spans="1:12" x14ac:dyDescent="0.25">
      <c r="A96" s="2">
        <v>95</v>
      </c>
      <c r="B96" s="34" t="s">
        <v>55</v>
      </c>
      <c r="C96" s="23" t="s">
        <v>111</v>
      </c>
      <c r="D96" s="4">
        <v>23</v>
      </c>
      <c r="E96" s="4">
        <f>VLOOKUP(D96,[1]Лист1!$A$4:$B$85,2)</f>
        <v>0</v>
      </c>
      <c r="F96" s="4">
        <v>0</v>
      </c>
      <c r="G96" s="4">
        <f>VLOOKUP(F96,[1]Лист1!$C$4:$D$5,2)</f>
        <v>0</v>
      </c>
      <c r="H96" s="4"/>
      <c r="I96" s="4">
        <f t="shared" si="10"/>
        <v>0</v>
      </c>
      <c r="J96" s="28"/>
      <c r="K96" s="4" t="str">
        <f t="shared" si="11"/>
        <v>0</v>
      </c>
      <c r="L96" s="92"/>
    </row>
    <row r="97" spans="1:12" x14ac:dyDescent="0.25">
      <c r="A97" s="2">
        <v>96</v>
      </c>
      <c r="B97" s="34" t="s">
        <v>55</v>
      </c>
      <c r="C97" s="23" t="s">
        <v>113</v>
      </c>
      <c r="D97" s="4">
        <v>25.5</v>
      </c>
      <c r="E97" s="4">
        <f>VLOOKUP(D97,[1]Лист1!$A$4:$B$85,2)</f>
        <v>25</v>
      </c>
      <c r="F97" s="4">
        <v>0</v>
      </c>
      <c r="G97" s="4">
        <f>VLOOKUP(F97,[1]Лист1!$C$4:$D$5,2)</f>
        <v>0</v>
      </c>
      <c r="H97" s="4"/>
      <c r="I97" s="4">
        <f t="shared" si="10"/>
        <v>25</v>
      </c>
      <c r="J97" s="28"/>
      <c r="K97" s="4" t="str">
        <f t="shared" si="11"/>
        <v>25</v>
      </c>
      <c r="L97" s="93"/>
    </row>
    <row r="98" spans="1:12" x14ac:dyDescent="0.25">
      <c r="A98" s="2">
        <v>97</v>
      </c>
      <c r="B98" s="33" t="s">
        <v>16</v>
      </c>
      <c r="C98" s="23" t="s">
        <v>161</v>
      </c>
      <c r="D98" s="4">
        <v>33.5</v>
      </c>
      <c r="E98" s="4">
        <f>VLOOKUP(D98,[1]Лист1!$A$4:$B$85,2)</f>
        <v>50</v>
      </c>
      <c r="F98" s="4">
        <v>1</v>
      </c>
      <c r="G98" s="4">
        <f>VLOOKUP(F98,[1]Лист1!$C$4:$D$5,2)</f>
        <v>50</v>
      </c>
      <c r="H98" s="4"/>
      <c r="I98" s="4">
        <f t="shared" si="10"/>
        <v>100</v>
      </c>
      <c r="J98" s="28"/>
      <c r="K98" s="4" t="str">
        <f t="shared" si="11"/>
        <v>100</v>
      </c>
      <c r="L98" s="91" t="str">
        <f t="shared" ref="L98" si="15">IMSUM(K98:K105)</f>
        <v>625</v>
      </c>
    </row>
    <row r="99" spans="1:12" x14ac:dyDescent="0.25">
      <c r="A99" s="2">
        <v>98</v>
      </c>
      <c r="B99" s="33" t="s">
        <v>16</v>
      </c>
      <c r="C99" s="23" t="s">
        <v>163</v>
      </c>
      <c r="D99" s="4">
        <v>34</v>
      </c>
      <c r="E99" s="4">
        <f>VLOOKUP(D99,[1]Лист1!$A$4:$B$85,2)</f>
        <v>50</v>
      </c>
      <c r="F99" s="4">
        <v>1</v>
      </c>
      <c r="G99" s="4">
        <f>VLOOKUP(F99,[1]Лист1!$C$4:$D$5,2)</f>
        <v>50</v>
      </c>
      <c r="H99" s="4"/>
      <c r="I99" s="4">
        <f t="shared" si="10"/>
        <v>100</v>
      </c>
      <c r="J99" s="28"/>
      <c r="K99" s="4" t="str">
        <f t="shared" si="11"/>
        <v>100</v>
      </c>
      <c r="L99" s="92"/>
    </row>
    <row r="100" spans="1:12" x14ac:dyDescent="0.25">
      <c r="A100" s="2">
        <v>99</v>
      </c>
      <c r="B100" s="33" t="s">
        <v>16</v>
      </c>
      <c r="C100" s="23" t="s">
        <v>164</v>
      </c>
      <c r="D100" s="4">
        <v>26</v>
      </c>
      <c r="E100" s="4">
        <f>VLOOKUP(D100,[1]Лист1!$A$4:$B$85,2)</f>
        <v>25</v>
      </c>
      <c r="F100" s="4">
        <v>1</v>
      </c>
      <c r="G100" s="4">
        <f>VLOOKUP(F100,[1]Лист1!$C$4:$D$5,2)</f>
        <v>50</v>
      </c>
      <c r="H100" s="4"/>
      <c r="I100" s="4">
        <f t="shared" si="10"/>
        <v>75</v>
      </c>
      <c r="J100" s="28"/>
      <c r="K100" s="4" t="str">
        <f t="shared" si="11"/>
        <v>75</v>
      </c>
      <c r="L100" s="92"/>
    </row>
    <row r="101" spans="1:12" x14ac:dyDescent="0.25">
      <c r="A101" s="2">
        <v>100</v>
      </c>
      <c r="B101" s="33" t="s">
        <v>16</v>
      </c>
      <c r="C101" s="23" t="s">
        <v>160</v>
      </c>
      <c r="D101" s="4">
        <v>36</v>
      </c>
      <c r="E101" s="4">
        <f>VLOOKUP(D101,[1]Лист1!$A$4:$B$85,2)</f>
        <v>100</v>
      </c>
      <c r="F101" s="4">
        <v>0</v>
      </c>
      <c r="G101" s="4">
        <f>VLOOKUP(F101,[1]Лист1!$C$4:$D$5,2)</f>
        <v>0</v>
      </c>
      <c r="H101" s="4"/>
      <c r="I101" s="4">
        <f t="shared" si="10"/>
        <v>100</v>
      </c>
      <c r="J101" s="28"/>
      <c r="K101" s="4" t="str">
        <f t="shared" si="11"/>
        <v>100</v>
      </c>
      <c r="L101" s="92"/>
    </row>
    <row r="102" spans="1:12" x14ac:dyDescent="0.25">
      <c r="A102" s="2">
        <v>101</v>
      </c>
      <c r="B102" s="33" t="s">
        <v>16</v>
      </c>
      <c r="C102" s="23" t="s">
        <v>165</v>
      </c>
      <c r="D102" s="4">
        <v>20</v>
      </c>
      <c r="E102" s="4">
        <f>VLOOKUP(D102,[1]Лист1!$A$4:$B$85,2)</f>
        <v>0</v>
      </c>
      <c r="F102" s="4">
        <v>0</v>
      </c>
      <c r="G102" s="4">
        <f>VLOOKUP(F102,[1]Лист1!$C$4:$D$5,2)</f>
        <v>0</v>
      </c>
      <c r="H102" s="4"/>
      <c r="I102" s="4">
        <f t="shared" si="10"/>
        <v>0</v>
      </c>
      <c r="J102" s="28"/>
      <c r="K102" s="4" t="str">
        <f t="shared" si="11"/>
        <v>0</v>
      </c>
      <c r="L102" s="92"/>
    </row>
    <row r="103" spans="1:12" x14ac:dyDescent="0.25">
      <c r="A103" s="2">
        <v>102</v>
      </c>
      <c r="B103" s="33" t="s">
        <v>16</v>
      </c>
      <c r="C103" s="23" t="s">
        <v>162</v>
      </c>
      <c r="D103" s="3">
        <v>30.5</v>
      </c>
      <c r="E103" s="4">
        <f>VLOOKUP(D103,[1]Лист1!$A$4:$B$85,2)</f>
        <v>50</v>
      </c>
      <c r="F103" s="4">
        <v>1</v>
      </c>
      <c r="G103" s="4">
        <f>VLOOKUP(F103,[1]Лист1!$C$4:$D$5,2)</f>
        <v>50</v>
      </c>
      <c r="H103" s="4"/>
      <c r="I103" s="4">
        <f t="shared" si="10"/>
        <v>100</v>
      </c>
      <c r="J103" s="28"/>
      <c r="K103" s="4" t="str">
        <f t="shared" si="11"/>
        <v>100</v>
      </c>
      <c r="L103" s="92"/>
    </row>
    <row r="104" spans="1:12" x14ac:dyDescent="0.25">
      <c r="A104" s="2">
        <v>103</v>
      </c>
      <c r="B104" s="33" t="s">
        <v>16</v>
      </c>
      <c r="C104" s="23" t="s">
        <v>202</v>
      </c>
      <c r="D104" s="4">
        <v>33</v>
      </c>
      <c r="E104" s="4">
        <f>VLOOKUP(D104,[1]Лист1!$A$4:$B$85,2)</f>
        <v>50</v>
      </c>
      <c r="F104" s="4">
        <v>1</v>
      </c>
      <c r="G104" s="4">
        <f>VLOOKUP(F104,[1]Лист1!$C$4:$D$5,2)</f>
        <v>50</v>
      </c>
      <c r="H104" s="4"/>
      <c r="I104" s="4">
        <f t="shared" si="10"/>
        <v>100</v>
      </c>
      <c r="J104" s="28"/>
      <c r="K104" s="4" t="str">
        <f t="shared" si="11"/>
        <v>100</v>
      </c>
      <c r="L104" s="92"/>
    </row>
    <row r="105" spans="1:12" x14ac:dyDescent="0.25">
      <c r="A105" s="2">
        <v>104</v>
      </c>
      <c r="B105" s="33" t="s">
        <v>16</v>
      </c>
      <c r="C105" s="23" t="s">
        <v>203</v>
      </c>
      <c r="D105" s="4">
        <v>32</v>
      </c>
      <c r="E105" s="4">
        <f>VLOOKUP(D105,[1]Лист1!$A$4:$B$85,2)</f>
        <v>50</v>
      </c>
      <c r="F105" s="4">
        <v>0</v>
      </c>
      <c r="G105" s="4">
        <f>VLOOKUP(F105,[1]Лист1!$C$4:$D$5,2)</f>
        <v>0</v>
      </c>
      <c r="H105" s="4"/>
      <c r="I105" s="4">
        <f t="shared" si="10"/>
        <v>50</v>
      </c>
      <c r="J105" s="28"/>
      <c r="K105" s="4" t="str">
        <f t="shared" si="11"/>
        <v>50</v>
      </c>
      <c r="L105" s="93"/>
    </row>
    <row r="106" spans="1:12" x14ac:dyDescent="0.25">
      <c r="A106" s="2">
        <v>105</v>
      </c>
      <c r="B106" s="33" t="s">
        <v>17</v>
      </c>
      <c r="C106" s="25" t="s">
        <v>121</v>
      </c>
      <c r="D106" s="4">
        <v>1</v>
      </c>
      <c r="E106" s="4">
        <f>VLOOKUP(D106,[1]Лист1!$A$4:$B$85,2)</f>
        <v>0</v>
      </c>
      <c r="F106" s="4">
        <v>1</v>
      </c>
      <c r="G106" s="4">
        <f>VLOOKUP(F106,[1]Лист1!$C$4:$D$5,2)</f>
        <v>50</v>
      </c>
      <c r="H106" s="4"/>
      <c r="I106" s="4">
        <f t="shared" si="10"/>
        <v>50</v>
      </c>
      <c r="J106" s="28"/>
      <c r="K106" s="4" t="str">
        <f t="shared" si="11"/>
        <v>50</v>
      </c>
      <c r="L106" s="91" t="str">
        <f t="shared" ref="L106" si="16">IMSUM(K106:K113)</f>
        <v>325</v>
      </c>
    </row>
    <row r="107" spans="1:12" x14ac:dyDescent="0.25">
      <c r="A107" s="2">
        <v>106</v>
      </c>
      <c r="B107" s="33" t="s">
        <v>17</v>
      </c>
      <c r="C107" s="25" t="s">
        <v>122</v>
      </c>
      <c r="D107" s="4">
        <v>29</v>
      </c>
      <c r="E107" s="4">
        <f>VLOOKUP(D107,[1]Лист1!$A$4:$B$85,2)</f>
        <v>25</v>
      </c>
      <c r="F107" s="4">
        <v>0</v>
      </c>
      <c r="G107" s="4">
        <f>VLOOKUP(F107,[1]Лист1!$C$4:$D$5,2)</f>
        <v>0</v>
      </c>
      <c r="H107" s="4"/>
      <c r="I107" s="4">
        <f t="shared" si="10"/>
        <v>25</v>
      </c>
      <c r="J107" s="28"/>
      <c r="K107" s="4" t="str">
        <f t="shared" si="11"/>
        <v>25</v>
      </c>
      <c r="L107" s="92"/>
    </row>
    <row r="108" spans="1:12" x14ac:dyDescent="0.25">
      <c r="A108" s="2">
        <v>107</v>
      </c>
      <c r="B108" s="33" t="s">
        <v>17</v>
      </c>
      <c r="C108" s="25" t="s">
        <v>123</v>
      </c>
      <c r="D108" s="4">
        <v>25</v>
      </c>
      <c r="E108" s="4">
        <f>VLOOKUP(D108,[1]Лист1!$A$4:$B$85,2)</f>
        <v>25</v>
      </c>
      <c r="F108" s="4">
        <v>0</v>
      </c>
      <c r="G108" s="4">
        <f>VLOOKUP(F108,[1]Лист1!$C$4:$D$5,2)</f>
        <v>0</v>
      </c>
      <c r="H108" s="4"/>
      <c r="I108" s="4">
        <f t="shared" si="10"/>
        <v>25</v>
      </c>
      <c r="J108" s="28"/>
      <c r="K108" s="4" t="str">
        <f t="shared" si="11"/>
        <v>25</v>
      </c>
      <c r="L108" s="92"/>
    </row>
    <row r="109" spans="1:12" x14ac:dyDescent="0.25">
      <c r="A109" s="2">
        <v>108</v>
      </c>
      <c r="B109" s="33" t="s">
        <v>17</v>
      </c>
      <c r="C109" s="25" t="s">
        <v>124</v>
      </c>
      <c r="D109" s="4">
        <v>32.5</v>
      </c>
      <c r="E109" s="4">
        <f>VLOOKUP(D109,[1]Лист1!$A$4:$B$85,2)</f>
        <v>50</v>
      </c>
      <c r="F109" s="4">
        <v>0</v>
      </c>
      <c r="G109" s="4">
        <f>VLOOKUP(F109,[1]Лист1!$C$4:$D$5,2)</f>
        <v>0</v>
      </c>
      <c r="H109" s="4"/>
      <c r="I109" s="4">
        <f t="shared" si="10"/>
        <v>50</v>
      </c>
      <c r="J109" s="28"/>
      <c r="K109" s="4" t="str">
        <f t="shared" si="11"/>
        <v>50</v>
      </c>
      <c r="L109" s="92"/>
    </row>
    <row r="110" spans="1:12" x14ac:dyDescent="0.25">
      <c r="A110" s="2">
        <v>109</v>
      </c>
      <c r="B110" s="33" t="s">
        <v>17</v>
      </c>
      <c r="C110" s="25" t="s">
        <v>125</v>
      </c>
      <c r="D110" s="4">
        <v>25</v>
      </c>
      <c r="E110" s="4">
        <f>VLOOKUP(D110,[1]Лист1!$A$4:$B$85,2)</f>
        <v>25</v>
      </c>
      <c r="F110" s="4">
        <v>1</v>
      </c>
      <c r="G110" s="4">
        <f>VLOOKUP(F110,[1]Лист1!$C$4:$D$5,2)</f>
        <v>50</v>
      </c>
      <c r="H110" s="4"/>
      <c r="I110" s="4">
        <f t="shared" si="10"/>
        <v>75</v>
      </c>
      <c r="J110" s="28"/>
      <c r="K110" s="4" t="str">
        <f t="shared" si="11"/>
        <v>75</v>
      </c>
      <c r="L110" s="92"/>
    </row>
    <row r="111" spans="1:12" x14ac:dyDescent="0.25">
      <c r="A111" s="2">
        <v>110</v>
      </c>
      <c r="B111" s="33" t="s">
        <v>17</v>
      </c>
      <c r="C111" s="25" t="s">
        <v>126</v>
      </c>
      <c r="D111" s="4">
        <v>21</v>
      </c>
      <c r="E111" s="4">
        <f>VLOOKUP(D111,[1]Лист1!$A$4:$B$85,2)</f>
        <v>0</v>
      </c>
      <c r="F111" s="4">
        <v>1</v>
      </c>
      <c r="G111" s="4">
        <f>VLOOKUP(F111,[1]Лист1!$C$4:$D$5,2)</f>
        <v>50</v>
      </c>
      <c r="H111" s="4"/>
      <c r="I111" s="4">
        <f t="shared" si="10"/>
        <v>50</v>
      </c>
      <c r="J111" s="28"/>
      <c r="K111" s="4" t="str">
        <f t="shared" si="11"/>
        <v>50</v>
      </c>
      <c r="L111" s="92"/>
    </row>
    <row r="112" spans="1:12" x14ac:dyDescent="0.25">
      <c r="A112" s="2">
        <v>111</v>
      </c>
      <c r="B112" s="33" t="s">
        <v>17</v>
      </c>
      <c r="C112" s="25" t="s">
        <v>127</v>
      </c>
      <c r="D112" s="4">
        <v>22</v>
      </c>
      <c r="E112" s="4">
        <f>VLOOKUP(D112,[1]Лист1!$A$4:$B$85,2)</f>
        <v>0</v>
      </c>
      <c r="F112" s="4">
        <v>1</v>
      </c>
      <c r="G112" s="4">
        <f>VLOOKUP(F112,[1]Лист1!$C$4:$D$5,2)</f>
        <v>50</v>
      </c>
      <c r="H112" s="4"/>
      <c r="I112" s="4">
        <f t="shared" si="10"/>
        <v>50</v>
      </c>
      <c r="J112" s="28"/>
      <c r="K112" s="4" t="str">
        <f t="shared" si="11"/>
        <v>50</v>
      </c>
      <c r="L112" s="92"/>
    </row>
    <row r="113" spans="1:12" x14ac:dyDescent="0.25">
      <c r="A113" s="2">
        <v>112</v>
      </c>
      <c r="B113" s="33" t="s">
        <v>17</v>
      </c>
      <c r="C113" s="25" t="s">
        <v>128</v>
      </c>
      <c r="D113" s="4">
        <v>18</v>
      </c>
      <c r="E113" s="4">
        <f>VLOOKUP(D113,[1]Лист1!$A$4:$B$85,2)</f>
        <v>0</v>
      </c>
      <c r="F113" s="4">
        <v>0</v>
      </c>
      <c r="G113" s="4">
        <f>VLOOKUP(F113,[1]Лист1!$C$4:$D$5,2)</f>
        <v>0</v>
      </c>
      <c r="H113" s="4"/>
      <c r="I113" s="4">
        <f t="shared" si="10"/>
        <v>0</v>
      </c>
      <c r="J113" s="28"/>
      <c r="K113" s="4" t="str">
        <f t="shared" si="11"/>
        <v>0</v>
      </c>
      <c r="L113" s="93"/>
    </row>
    <row r="114" spans="1:12" x14ac:dyDescent="0.25">
      <c r="A114" s="2">
        <v>113</v>
      </c>
      <c r="B114" s="33" t="s">
        <v>56</v>
      </c>
      <c r="C114" s="24" t="s">
        <v>238</v>
      </c>
      <c r="D114" s="4">
        <v>15</v>
      </c>
      <c r="E114" s="4">
        <f>VLOOKUP(D114,[1]Лист1!$A$4:$B$85,2)</f>
        <v>0</v>
      </c>
      <c r="F114" s="4">
        <v>0</v>
      </c>
      <c r="G114" s="4">
        <f>VLOOKUP(F114,[1]Лист1!$C$4:$D$5,2)</f>
        <v>0</v>
      </c>
      <c r="H114" s="4"/>
      <c r="I114" s="4">
        <f t="shared" si="10"/>
        <v>0</v>
      </c>
      <c r="J114" s="28"/>
      <c r="K114" s="4" t="str">
        <f t="shared" si="11"/>
        <v>0</v>
      </c>
      <c r="L114" s="91" t="str">
        <f t="shared" ref="L114" si="17">IMSUM(K114:K121)</f>
        <v>225</v>
      </c>
    </row>
    <row r="115" spans="1:12" x14ac:dyDescent="0.25">
      <c r="A115" s="2">
        <v>114</v>
      </c>
      <c r="B115" s="33" t="s">
        <v>56</v>
      </c>
      <c r="C115" s="24" t="s">
        <v>239</v>
      </c>
      <c r="D115" s="4">
        <v>18</v>
      </c>
      <c r="E115" s="4">
        <f>VLOOKUP(D115,[1]Лист1!$A$4:$B$85,2)</f>
        <v>0</v>
      </c>
      <c r="F115" s="4">
        <v>0</v>
      </c>
      <c r="G115" s="4">
        <f>VLOOKUP(F115,[1]Лист1!$C$4:$D$5,2)</f>
        <v>0</v>
      </c>
      <c r="H115" s="4"/>
      <c r="I115" s="4">
        <f t="shared" si="10"/>
        <v>0</v>
      </c>
      <c r="J115" s="28"/>
      <c r="K115" s="4" t="str">
        <f t="shared" si="11"/>
        <v>0</v>
      </c>
      <c r="L115" s="92"/>
    </row>
    <row r="116" spans="1:12" x14ac:dyDescent="0.25">
      <c r="A116" s="2">
        <v>115</v>
      </c>
      <c r="B116" s="33" t="s">
        <v>56</v>
      </c>
      <c r="C116" s="24" t="s">
        <v>240</v>
      </c>
      <c r="D116" s="4">
        <v>32</v>
      </c>
      <c r="E116" s="4">
        <f>VLOOKUP(D116,[1]Лист1!$A$4:$B$85,2)</f>
        <v>50</v>
      </c>
      <c r="F116" s="4">
        <v>1</v>
      </c>
      <c r="G116" s="4">
        <f>VLOOKUP(F116,[1]Лист1!$C$4:$D$5,2)</f>
        <v>50</v>
      </c>
      <c r="H116" s="4"/>
      <c r="I116" s="4">
        <f t="shared" si="10"/>
        <v>100</v>
      </c>
      <c r="J116" s="28"/>
      <c r="K116" s="4" t="str">
        <f t="shared" si="11"/>
        <v>100</v>
      </c>
      <c r="L116" s="92"/>
    </row>
    <row r="117" spans="1:12" x14ac:dyDescent="0.25">
      <c r="A117" s="2">
        <v>116</v>
      </c>
      <c r="B117" s="33" t="s">
        <v>56</v>
      </c>
      <c r="C117" s="24" t="s">
        <v>241</v>
      </c>
      <c r="D117" s="4">
        <v>15</v>
      </c>
      <c r="E117" s="4">
        <f>VLOOKUP(D117,[1]Лист1!$A$4:$B$85,2)</f>
        <v>0</v>
      </c>
      <c r="F117" s="4">
        <v>0</v>
      </c>
      <c r="G117" s="4">
        <f>VLOOKUP(F117,[1]Лист1!$C$4:$D$5,2)</f>
        <v>0</v>
      </c>
      <c r="H117" s="4"/>
      <c r="I117" s="4">
        <f t="shared" si="10"/>
        <v>0</v>
      </c>
      <c r="J117" s="28"/>
      <c r="K117" s="4" t="str">
        <f t="shared" si="11"/>
        <v>0</v>
      </c>
      <c r="L117" s="92"/>
    </row>
    <row r="118" spans="1:12" x14ac:dyDescent="0.25">
      <c r="A118" s="2">
        <v>117</v>
      </c>
      <c r="B118" s="33" t="s">
        <v>56</v>
      </c>
      <c r="C118" s="24" t="s">
        <v>242</v>
      </c>
      <c r="D118" s="4">
        <v>24</v>
      </c>
      <c r="E118" s="4">
        <f>VLOOKUP(D118,[1]Лист1!$A$4:$B$85,2)</f>
        <v>0</v>
      </c>
      <c r="F118" s="4">
        <v>0</v>
      </c>
      <c r="G118" s="4">
        <f>VLOOKUP(F118,[1]Лист1!$C$4:$D$5,2)</f>
        <v>0</v>
      </c>
      <c r="H118" s="4"/>
      <c r="I118" s="4">
        <f t="shared" si="10"/>
        <v>0</v>
      </c>
      <c r="J118" s="28"/>
      <c r="K118" s="4" t="str">
        <f t="shared" si="11"/>
        <v>0</v>
      </c>
      <c r="L118" s="92"/>
    </row>
    <row r="119" spans="1:12" x14ac:dyDescent="0.25">
      <c r="A119" s="2">
        <v>118</v>
      </c>
      <c r="B119" s="33" t="s">
        <v>56</v>
      </c>
      <c r="C119" s="24" t="s">
        <v>243</v>
      </c>
      <c r="D119" s="4">
        <v>19</v>
      </c>
      <c r="E119" s="4">
        <f>VLOOKUP(D119,[1]Лист1!$A$4:$B$85,2)</f>
        <v>0</v>
      </c>
      <c r="F119" s="4">
        <v>0</v>
      </c>
      <c r="G119" s="4">
        <f>VLOOKUP(F119,[1]Лист1!$C$4:$D$5,2)</f>
        <v>0</v>
      </c>
      <c r="H119" s="4"/>
      <c r="I119" s="4">
        <f t="shared" si="10"/>
        <v>0</v>
      </c>
      <c r="J119" s="28"/>
      <c r="K119" s="4" t="str">
        <f t="shared" si="11"/>
        <v>0</v>
      </c>
      <c r="L119" s="92"/>
    </row>
    <row r="120" spans="1:12" x14ac:dyDescent="0.25">
      <c r="A120" s="2">
        <v>119</v>
      </c>
      <c r="B120" s="33" t="s">
        <v>56</v>
      </c>
      <c r="C120" s="24" t="s">
        <v>244</v>
      </c>
      <c r="D120" s="4">
        <v>33</v>
      </c>
      <c r="E120" s="4">
        <f>VLOOKUP(D120,[1]Лист1!$A$4:$B$85,2)</f>
        <v>50</v>
      </c>
      <c r="F120" s="4">
        <v>1</v>
      </c>
      <c r="G120" s="4">
        <f>VLOOKUP(F120,[1]Лист1!$C$4:$D$5,2)</f>
        <v>50</v>
      </c>
      <c r="H120" s="4"/>
      <c r="I120" s="4">
        <f t="shared" si="10"/>
        <v>100</v>
      </c>
      <c r="J120" s="28"/>
      <c r="K120" s="4" t="str">
        <f t="shared" si="11"/>
        <v>100</v>
      </c>
      <c r="L120" s="92"/>
    </row>
    <row r="121" spans="1:12" x14ac:dyDescent="0.25">
      <c r="A121" s="2">
        <v>120</v>
      </c>
      <c r="B121" s="33" t="s">
        <v>56</v>
      </c>
      <c r="C121" s="24" t="s">
        <v>245</v>
      </c>
      <c r="D121" s="4">
        <v>29</v>
      </c>
      <c r="E121" s="4">
        <f>VLOOKUP(D121,[1]Лист1!$A$4:$B$85,2)</f>
        <v>25</v>
      </c>
      <c r="F121" s="4">
        <v>0</v>
      </c>
      <c r="G121" s="4">
        <f>VLOOKUP(F121,[1]Лист1!$C$4:$D$5,2)</f>
        <v>0</v>
      </c>
      <c r="H121" s="4"/>
      <c r="I121" s="4">
        <f t="shared" si="10"/>
        <v>25</v>
      </c>
      <c r="J121" s="28"/>
      <c r="K121" s="4" t="str">
        <f t="shared" si="11"/>
        <v>25</v>
      </c>
      <c r="L121" s="93"/>
    </row>
    <row r="122" spans="1:12" x14ac:dyDescent="0.25">
      <c r="A122" s="2">
        <v>121</v>
      </c>
      <c r="B122" s="34" t="s">
        <v>57</v>
      </c>
      <c r="C122" s="23" t="s">
        <v>234</v>
      </c>
      <c r="D122" s="4">
        <v>25</v>
      </c>
      <c r="E122" s="4">
        <f>VLOOKUP(D122,[1]Лист1!$A$4:$B$85,2)</f>
        <v>25</v>
      </c>
      <c r="F122" s="4">
        <v>0</v>
      </c>
      <c r="G122" s="4">
        <f>VLOOKUP(F122,[1]Лист1!$C$4:$D$5,2)</f>
        <v>0</v>
      </c>
      <c r="H122" s="4"/>
      <c r="I122" s="4">
        <f t="shared" si="10"/>
        <v>25</v>
      </c>
      <c r="J122" s="28"/>
      <c r="K122" s="4" t="str">
        <f t="shared" si="11"/>
        <v>25</v>
      </c>
      <c r="L122" s="91" t="str">
        <f t="shared" ref="L122" si="18">IMSUM(K122:K129)</f>
        <v>300</v>
      </c>
    </row>
    <row r="123" spans="1:12" x14ac:dyDescent="0.25">
      <c r="A123" s="2">
        <v>122</v>
      </c>
      <c r="B123" s="34" t="s">
        <v>57</v>
      </c>
      <c r="C123" s="23" t="s">
        <v>237</v>
      </c>
      <c r="D123" s="4">
        <v>14</v>
      </c>
      <c r="E123" s="4">
        <f>VLOOKUP(D123,[1]Лист1!$A$4:$B$85,2)</f>
        <v>0</v>
      </c>
      <c r="F123" s="4">
        <v>0</v>
      </c>
      <c r="G123" s="4">
        <f>VLOOKUP(F123,[1]Лист1!$C$4:$D$5,2)</f>
        <v>0</v>
      </c>
      <c r="H123" s="4"/>
      <c r="I123" s="4">
        <f t="shared" si="10"/>
        <v>0</v>
      </c>
      <c r="J123" s="28"/>
      <c r="K123" s="4" t="str">
        <f t="shared" si="11"/>
        <v>0</v>
      </c>
      <c r="L123" s="92"/>
    </row>
    <row r="124" spans="1:12" x14ac:dyDescent="0.25">
      <c r="A124" s="2">
        <v>123</v>
      </c>
      <c r="B124" s="34" t="s">
        <v>57</v>
      </c>
      <c r="C124" s="23" t="s">
        <v>231</v>
      </c>
      <c r="D124" s="4">
        <v>15</v>
      </c>
      <c r="E124" s="4">
        <f>VLOOKUP(D124,[1]Лист1!$A$4:$B$85,2)</f>
        <v>0</v>
      </c>
      <c r="F124" s="4">
        <v>0</v>
      </c>
      <c r="G124" s="4">
        <f>VLOOKUP(F124,[1]Лист1!$C$4:$D$5,2)</f>
        <v>0</v>
      </c>
      <c r="H124" s="4"/>
      <c r="I124" s="4">
        <f t="shared" si="10"/>
        <v>0</v>
      </c>
      <c r="J124" s="28"/>
      <c r="K124" s="4" t="str">
        <f t="shared" si="11"/>
        <v>0</v>
      </c>
      <c r="L124" s="92"/>
    </row>
    <row r="125" spans="1:12" x14ac:dyDescent="0.25">
      <c r="A125" s="2">
        <v>124</v>
      </c>
      <c r="B125" s="34" t="s">
        <v>57</v>
      </c>
      <c r="C125" s="23" t="s">
        <v>235</v>
      </c>
      <c r="D125" s="4">
        <v>18</v>
      </c>
      <c r="E125" s="4">
        <f>VLOOKUP(D125,[1]Лист1!$A$4:$B$85,2)</f>
        <v>0</v>
      </c>
      <c r="F125" s="4">
        <v>1</v>
      </c>
      <c r="G125" s="4">
        <f>VLOOKUP(F125,[1]Лист1!$C$4:$D$5,2)</f>
        <v>50</v>
      </c>
      <c r="H125" s="4"/>
      <c r="I125" s="4">
        <f t="shared" si="10"/>
        <v>50</v>
      </c>
      <c r="J125" s="28"/>
      <c r="K125" s="4" t="str">
        <f t="shared" si="11"/>
        <v>50</v>
      </c>
      <c r="L125" s="92"/>
    </row>
    <row r="126" spans="1:12" x14ac:dyDescent="0.25">
      <c r="A126" s="2">
        <v>125</v>
      </c>
      <c r="B126" s="34" t="s">
        <v>57</v>
      </c>
      <c r="C126" s="23" t="s">
        <v>232</v>
      </c>
      <c r="D126" s="4">
        <v>25</v>
      </c>
      <c r="E126" s="4">
        <f>VLOOKUP(D126,[1]Лист1!$A$4:$B$85,2)</f>
        <v>25</v>
      </c>
      <c r="F126" s="4">
        <v>0</v>
      </c>
      <c r="G126" s="4">
        <f>VLOOKUP(F126,[1]Лист1!$C$4:$D$5,2)</f>
        <v>0</v>
      </c>
      <c r="H126" s="4"/>
      <c r="I126" s="4">
        <f t="shared" si="10"/>
        <v>25</v>
      </c>
      <c r="J126" s="28"/>
      <c r="K126" s="4" t="str">
        <f t="shared" si="11"/>
        <v>25</v>
      </c>
      <c r="L126" s="92"/>
    </row>
    <row r="127" spans="1:12" x14ac:dyDescent="0.25">
      <c r="A127" s="2">
        <v>126</v>
      </c>
      <c r="B127" s="34" t="s">
        <v>57</v>
      </c>
      <c r="C127" s="23" t="s">
        <v>230</v>
      </c>
      <c r="D127" s="4">
        <v>36</v>
      </c>
      <c r="E127" s="4">
        <f>VLOOKUP(D127,[1]Лист1!$A$4:$B$85,2)</f>
        <v>100</v>
      </c>
      <c r="F127" s="4">
        <v>1</v>
      </c>
      <c r="G127" s="4">
        <f>VLOOKUP(F127,[1]Лист1!$C$4:$D$5,2)</f>
        <v>50</v>
      </c>
      <c r="H127" s="4"/>
      <c r="I127" s="4">
        <f t="shared" si="10"/>
        <v>150</v>
      </c>
      <c r="J127" s="28"/>
      <c r="K127" s="4" t="str">
        <f t="shared" si="11"/>
        <v>150</v>
      </c>
      <c r="L127" s="92"/>
    </row>
    <row r="128" spans="1:12" x14ac:dyDescent="0.25">
      <c r="A128" s="2">
        <v>127</v>
      </c>
      <c r="B128" s="34" t="s">
        <v>57</v>
      </c>
      <c r="C128" s="25" t="s">
        <v>233</v>
      </c>
      <c r="D128" s="4">
        <v>33</v>
      </c>
      <c r="E128" s="4">
        <f>VLOOKUP(D128,[1]Лист1!$A$4:$B$85,2)</f>
        <v>50</v>
      </c>
      <c r="F128" s="4">
        <v>0</v>
      </c>
      <c r="G128" s="4">
        <f>VLOOKUP(F128,[1]Лист1!$C$4:$D$5,2)</f>
        <v>0</v>
      </c>
      <c r="H128" s="4"/>
      <c r="I128" s="4">
        <f t="shared" si="10"/>
        <v>50</v>
      </c>
      <c r="J128" s="28"/>
      <c r="K128" s="4" t="str">
        <f t="shared" si="11"/>
        <v>50</v>
      </c>
      <c r="L128" s="92"/>
    </row>
    <row r="129" spans="1:12" x14ac:dyDescent="0.25">
      <c r="A129" s="2">
        <v>128</v>
      </c>
      <c r="B129" s="34" t="s">
        <v>57</v>
      </c>
      <c r="C129" s="23" t="s">
        <v>236</v>
      </c>
      <c r="D129" s="4">
        <v>13</v>
      </c>
      <c r="E129" s="4">
        <f>VLOOKUP(D129,[1]Лист1!$A$4:$B$85,2)</f>
        <v>0</v>
      </c>
      <c r="F129" s="4">
        <v>0</v>
      </c>
      <c r="G129" s="4">
        <f>VLOOKUP(F129,[1]Лист1!$C$4:$D$5,2)</f>
        <v>0</v>
      </c>
      <c r="H129" s="4"/>
      <c r="I129" s="4">
        <f t="shared" si="10"/>
        <v>0</v>
      </c>
      <c r="J129" s="28"/>
      <c r="K129" s="4" t="str">
        <f t="shared" si="11"/>
        <v>0</v>
      </c>
      <c r="L129" s="93"/>
    </row>
    <row r="130" spans="1:12" x14ac:dyDescent="0.25">
      <c r="A130" s="2">
        <v>129</v>
      </c>
      <c r="B130" s="33" t="s">
        <v>58</v>
      </c>
      <c r="C130" s="23" t="s">
        <v>185</v>
      </c>
      <c r="D130" s="4">
        <v>31.5</v>
      </c>
      <c r="E130" s="4">
        <f>VLOOKUP(D130,[1]Лист1!$A$4:$B$85,2)</f>
        <v>50</v>
      </c>
      <c r="F130" s="4">
        <v>0</v>
      </c>
      <c r="G130" s="4">
        <f>VLOOKUP(F130,[1]Лист1!$C$4:$D$5,2)</f>
        <v>0</v>
      </c>
      <c r="H130" s="4"/>
      <c r="I130" s="4">
        <f t="shared" si="10"/>
        <v>50</v>
      </c>
      <c r="J130" s="28"/>
      <c r="K130" s="4" t="str">
        <f t="shared" si="11"/>
        <v>50</v>
      </c>
      <c r="L130" s="91" t="str">
        <f t="shared" ref="L130" si="19">IMSUM(K130:K137)</f>
        <v>150</v>
      </c>
    </row>
    <row r="131" spans="1:12" x14ac:dyDescent="0.25">
      <c r="A131" s="2">
        <v>130</v>
      </c>
      <c r="B131" s="33" t="s">
        <v>58</v>
      </c>
      <c r="C131" s="23" t="s">
        <v>186</v>
      </c>
      <c r="D131" s="4">
        <v>29</v>
      </c>
      <c r="E131" s="4">
        <f>VLOOKUP(D131,[1]Лист1!$A$4:$B$85,2)</f>
        <v>25</v>
      </c>
      <c r="F131" s="4">
        <v>0</v>
      </c>
      <c r="G131" s="4">
        <f>VLOOKUP(F131,[1]Лист1!$C$4:$D$5,2)</f>
        <v>0</v>
      </c>
      <c r="H131" s="4"/>
      <c r="I131" s="4">
        <f t="shared" ref="I131:I194" si="20">SUM(E131,G131)</f>
        <v>25</v>
      </c>
      <c r="J131" s="28"/>
      <c r="K131" s="4" t="str">
        <f t="shared" ref="K131:K194" si="21">IMSUB(I131,H131)</f>
        <v>25</v>
      </c>
      <c r="L131" s="92"/>
    </row>
    <row r="132" spans="1:12" x14ac:dyDescent="0.25">
      <c r="A132" s="2">
        <v>131</v>
      </c>
      <c r="B132" s="33" t="s">
        <v>58</v>
      </c>
      <c r="C132" s="23" t="s">
        <v>187</v>
      </c>
      <c r="D132" s="4">
        <v>18</v>
      </c>
      <c r="E132" s="4">
        <f>VLOOKUP(D132,[1]Лист1!$A$4:$B$85,2)</f>
        <v>0</v>
      </c>
      <c r="F132" s="4">
        <v>0</v>
      </c>
      <c r="G132" s="4">
        <f>VLOOKUP(F132,[1]Лист1!$C$4:$D$5,2)</f>
        <v>0</v>
      </c>
      <c r="H132" s="4"/>
      <c r="I132" s="4">
        <f t="shared" si="20"/>
        <v>0</v>
      </c>
      <c r="J132" s="28"/>
      <c r="K132" s="4" t="str">
        <f t="shared" si="21"/>
        <v>0</v>
      </c>
      <c r="L132" s="92"/>
    </row>
    <row r="133" spans="1:12" x14ac:dyDescent="0.25">
      <c r="A133" s="2">
        <v>132</v>
      </c>
      <c r="B133" s="33" t="s">
        <v>58</v>
      </c>
      <c r="C133" s="23" t="s">
        <v>188</v>
      </c>
      <c r="D133" s="4">
        <v>24</v>
      </c>
      <c r="E133" s="4">
        <f>VLOOKUP(D133,[1]Лист1!$A$4:$B$85,2)</f>
        <v>0</v>
      </c>
      <c r="F133" s="4">
        <v>0</v>
      </c>
      <c r="G133" s="4">
        <f>VLOOKUP(F133,[1]Лист1!$C$4:$D$5,2)</f>
        <v>0</v>
      </c>
      <c r="H133" s="4"/>
      <c r="I133" s="4">
        <f t="shared" si="20"/>
        <v>0</v>
      </c>
      <c r="J133" s="28"/>
      <c r="K133" s="4" t="str">
        <f t="shared" si="21"/>
        <v>0</v>
      </c>
      <c r="L133" s="92"/>
    </row>
    <row r="134" spans="1:12" x14ac:dyDescent="0.25">
      <c r="A134" s="2">
        <v>133</v>
      </c>
      <c r="B134" s="33" t="s">
        <v>58</v>
      </c>
      <c r="C134" s="23" t="s">
        <v>189</v>
      </c>
      <c r="D134" s="4">
        <v>15</v>
      </c>
      <c r="E134" s="4">
        <f>VLOOKUP(D134,[1]Лист1!$A$4:$B$85,2)</f>
        <v>0</v>
      </c>
      <c r="F134" s="4">
        <v>0</v>
      </c>
      <c r="G134" s="4">
        <f>VLOOKUP(F134,[1]Лист1!$C$4:$D$5,2)</f>
        <v>0</v>
      </c>
      <c r="H134" s="4"/>
      <c r="I134" s="4">
        <f t="shared" si="20"/>
        <v>0</v>
      </c>
      <c r="J134" s="28"/>
      <c r="K134" s="4" t="str">
        <f t="shared" si="21"/>
        <v>0</v>
      </c>
      <c r="L134" s="92"/>
    </row>
    <row r="135" spans="1:12" x14ac:dyDescent="0.25">
      <c r="A135" s="2">
        <v>134</v>
      </c>
      <c r="B135" s="33" t="s">
        <v>58</v>
      </c>
      <c r="C135" s="23" t="s">
        <v>190</v>
      </c>
      <c r="D135" s="4">
        <v>26</v>
      </c>
      <c r="E135" s="4">
        <f>VLOOKUP(D135,[1]Лист1!$A$4:$B$85,2)</f>
        <v>25</v>
      </c>
      <c r="F135" s="4">
        <v>1</v>
      </c>
      <c r="G135" s="4">
        <f>VLOOKUP(F135,[1]Лист1!$C$4:$D$5,2)</f>
        <v>50</v>
      </c>
      <c r="H135" s="4"/>
      <c r="I135" s="4">
        <f t="shared" si="20"/>
        <v>75</v>
      </c>
      <c r="J135" s="28"/>
      <c r="K135" s="4" t="str">
        <f t="shared" si="21"/>
        <v>75</v>
      </c>
      <c r="L135" s="92"/>
    </row>
    <row r="136" spans="1:12" x14ac:dyDescent="0.25">
      <c r="A136" s="2">
        <v>135</v>
      </c>
      <c r="B136" s="33" t="s">
        <v>58</v>
      </c>
      <c r="C136" s="23" t="s">
        <v>191</v>
      </c>
      <c r="D136" s="4">
        <v>1</v>
      </c>
      <c r="E136" s="4">
        <f>VLOOKUP(D136,[1]Лист1!$A$4:$B$85,2)</f>
        <v>0</v>
      </c>
      <c r="F136" s="4">
        <v>0</v>
      </c>
      <c r="G136" s="4">
        <f>VLOOKUP(F136,[1]Лист1!$C$4:$D$5,2)</f>
        <v>0</v>
      </c>
      <c r="H136" s="4"/>
      <c r="I136" s="4">
        <f t="shared" si="20"/>
        <v>0</v>
      </c>
      <c r="J136" s="28"/>
      <c r="K136" s="4" t="str">
        <f t="shared" si="21"/>
        <v>0</v>
      </c>
      <c r="L136" s="92"/>
    </row>
    <row r="137" spans="1:12" x14ac:dyDescent="0.25">
      <c r="A137" s="2">
        <v>136</v>
      </c>
      <c r="B137" s="33" t="s">
        <v>58</v>
      </c>
      <c r="C137" s="23" t="s">
        <v>192</v>
      </c>
      <c r="D137" s="4">
        <v>10</v>
      </c>
      <c r="E137" s="4">
        <f>VLOOKUP(D137,[1]Лист1!$A$4:$B$85,2)</f>
        <v>0</v>
      </c>
      <c r="F137" s="4">
        <v>0</v>
      </c>
      <c r="G137" s="4">
        <f>VLOOKUP(F137,[1]Лист1!$C$4:$D$5,2)</f>
        <v>0</v>
      </c>
      <c r="H137" s="4"/>
      <c r="I137" s="4">
        <f t="shared" si="20"/>
        <v>0</v>
      </c>
      <c r="J137" s="28"/>
      <c r="K137" s="4" t="str">
        <f t="shared" si="21"/>
        <v>0</v>
      </c>
      <c r="L137" s="93"/>
    </row>
    <row r="138" spans="1:12" x14ac:dyDescent="0.25">
      <c r="A138" s="2">
        <v>137</v>
      </c>
      <c r="B138" s="33" t="s">
        <v>20</v>
      </c>
      <c r="C138" s="23" t="s">
        <v>114</v>
      </c>
      <c r="D138" s="4">
        <v>31</v>
      </c>
      <c r="E138" s="4">
        <f>VLOOKUP(D138,[1]Лист1!$A$4:$B$85,2)</f>
        <v>50</v>
      </c>
      <c r="F138" s="4">
        <v>1</v>
      </c>
      <c r="G138" s="4">
        <f>VLOOKUP(F138,[1]Лист1!$C$4:$D$5,2)</f>
        <v>50</v>
      </c>
      <c r="H138" s="4"/>
      <c r="I138" s="4">
        <f t="shared" si="20"/>
        <v>100</v>
      </c>
      <c r="J138" s="28"/>
      <c r="K138" s="4" t="str">
        <f t="shared" si="21"/>
        <v>100</v>
      </c>
      <c r="L138" s="91" t="str">
        <f t="shared" ref="L138" si="22">IMSUM(K138:K145)</f>
        <v>620</v>
      </c>
    </row>
    <row r="139" spans="1:12" x14ac:dyDescent="0.25">
      <c r="A139" s="2">
        <v>138</v>
      </c>
      <c r="B139" s="33" t="s">
        <v>20</v>
      </c>
      <c r="C139" s="23" t="s">
        <v>116</v>
      </c>
      <c r="D139" s="4">
        <v>33.5</v>
      </c>
      <c r="E139" s="4">
        <f>VLOOKUP(D139,[1]Лист1!$A$4:$B$85,2)</f>
        <v>50</v>
      </c>
      <c r="F139" s="4">
        <v>1</v>
      </c>
      <c r="G139" s="4">
        <f>VLOOKUP(F139,[1]Лист1!$C$4:$D$5,2)</f>
        <v>50</v>
      </c>
      <c r="H139" s="4"/>
      <c r="I139" s="4">
        <f t="shared" si="20"/>
        <v>100</v>
      </c>
      <c r="J139" s="28"/>
      <c r="K139" s="4" t="str">
        <f t="shared" si="21"/>
        <v>100</v>
      </c>
      <c r="L139" s="92"/>
    </row>
    <row r="140" spans="1:12" x14ac:dyDescent="0.25">
      <c r="A140" s="2">
        <v>139</v>
      </c>
      <c r="B140" s="33" t="s">
        <v>20</v>
      </c>
      <c r="C140" s="23" t="s">
        <v>119</v>
      </c>
      <c r="D140" s="4">
        <v>39</v>
      </c>
      <c r="E140" s="4">
        <f>VLOOKUP(D140,[1]Лист1!$A$4:$B$85,2)</f>
        <v>100</v>
      </c>
      <c r="F140" s="4">
        <v>0</v>
      </c>
      <c r="G140" s="4">
        <f>VLOOKUP(F140,[1]Лист1!$C$4:$D$5,2)</f>
        <v>0</v>
      </c>
      <c r="H140" s="4"/>
      <c r="I140" s="4">
        <f t="shared" si="20"/>
        <v>100</v>
      </c>
      <c r="J140" s="28"/>
      <c r="K140" s="4" t="str">
        <f t="shared" si="21"/>
        <v>100</v>
      </c>
      <c r="L140" s="92"/>
    </row>
    <row r="141" spans="1:12" x14ac:dyDescent="0.25">
      <c r="A141" s="2">
        <v>140</v>
      </c>
      <c r="B141" s="33" t="s">
        <v>20</v>
      </c>
      <c r="C141" s="23" t="s">
        <v>120</v>
      </c>
      <c r="D141" s="4">
        <v>30</v>
      </c>
      <c r="E141" s="4">
        <f>VLOOKUP(D141,[1]Лист1!$A$4:$B$85,2)</f>
        <v>25</v>
      </c>
      <c r="F141" s="4">
        <v>0</v>
      </c>
      <c r="G141" s="4">
        <f>VLOOKUP(F141,[1]Лист1!$C$4:$D$5,2)</f>
        <v>0</v>
      </c>
      <c r="H141" s="4"/>
      <c r="I141" s="4">
        <f t="shared" si="20"/>
        <v>25</v>
      </c>
      <c r="J141" s="28"/>
      <c r="K141" s="4" t="str">
        <f t="shared" si="21"/>
        <v>25</v>
      </c>
      <c r="L141" s="92"/>
    </row>
    <row r="142" spans="1:12" x14ac:dyDescent="0.25">
      <c r="A142" s="2">
        <v>141</v>
      </c>
      <c r="B142" s="33" t="s">
        <v>20</v>
      </c>
      <c r="C142" s="23" t="s">
        <v>115</v>
      </c>
      <c r="D142" s="4">
        <v>29</v>
      </c>
      <c r="E142" s="4">
        <f>VLOOKUP(D142,[1]Лист1!$A$4:$B$85,2)</f>
        <v>25</v>
      </c>
      <c r="F142" s="4">
        <v>0</v>
      </c>
      <c r="G142" s="4">
        <f>VLOOKUP(F142,[1]Лист1!$C$4:$D$5,2)</f>
        <v>0</v>
      </c>
      <c r="H142" s="4"/>
      <c r="I142" s="4">
        <f t="shared" si="20"/>
        <v>25</v>
      </c>
      <c r="J142" s="28"/>
      <c r="K142" s="4" t="str">
        <f t="shared" si="21"/>
        <v>25</v>
      </c>
      <c r="L142" s="92"/>
    </row>
    <row r="143" spans="1:12" x14ac:dyDescent="0.25">
      <c r="A143" s="2">
        <v>142</v>
      </c>
      <c r="B143" s="33" t="s">
        <v>20</v>
      </c>
      <c r="C143" s="23" t="s">
        <v>252</v>
      </c>
      <c r="D143" s="4">
        <v>30</v>
      </c>
      <c r="E143" s="4">
        <f>VLOOKUP(D143,[1]Лист1!$A$4:$B$85,2)</f>
        <v>25</v>
      </c>
      <c r="F143" s="4">
        <v>1</v>
      </c>
      <c r="G143" s="4">
        <f>VLOOKUP(F143,[1]Лист1!$C$4:$D$5,2)</f>
        <v>50</v>
      </c>
      <c r="H143" s="4"/>
      <c r="I143" s="4">
        <f t="shared" si="20"/>
        <v>75</v>
      </c>
      <c r="J143" s="28"/>
      <c r="K143" s="4" t="str">
        <f t="shared" si="21"/>
        <v>75</v>
      </c>
      <c r="L143" s="92"/>
    </row>
    <row r="144" spans="1:12" x14ac:dyDescent="0.25">
      <c r="A144" s="2">
        <v>143</v>
      </c>
      <c r="B144" s="33" t="s">
        <v>20</v>
      </c>
      <c r="C144" s="23" t="s">
        <v>118</v>
      </c>
      <c r="D144" s="4">
        <v>30</v>
      </c>
      <c r="E144" s="4">
        <f>VLOOKUP(D144,[1]Лист1!$A$4:$B$85,2)</f>
        <v>25</v>
      </c>
      <c r="F144" s="4">
        <v>0</v>
      </c>
      <c r="G144" s="4">
        <f>VLOOKUP(F144,[1]Лист1!$C$4:$D$5,2)</f>
        <v>0</v>
      </c>
      <c r="H144" s="4"/>
      <c r="I144" s="4">
        <f t="shared" si="20"/>
        <v>25</v>
      </c>
      <c r="J144" s="28"/>
      <c r="K144" s="4" t="str">
        <f t="shared" si="21"/>
        <v>25</v>
      </c>
      <c r="L144" s="92"/>
    </row>
    <row r="145" spans="1:12" x14ac:dyDescent="0.25">
      <c r="A145" s="2">
        <v>144</v>
      </c>
      <c r="B145" s="33" t="s">
        <v>20</v>
      </c>
      <c r="C145" s="23" t="s">
        <v>117</v>
      </c>
      <c r="D145" s="4">
        <v>41.5</v>
      </c>
      <c r="E145" s="4">
        <f>VLOOKUP(D145,[1]Лист1!$A$4:$B$85,2)</f>
        <v>120</v>
      </c>
      <c r="F145" s="4">
        <v>1</v>
      </c>
      <c r="G145" s="4">
        <f>VLOOKUP(F145,[1]Лист1!$C$4:$D$5,2)</f>
        <v>50</v>
      </c>
      <c r="H145" s="4"/>
      <c r="I145" s="4">
        <f t="shared" si="20"/>
        <v>170</v>
      </c>
      <c r="J145" s="28"/>
      <c r="K145" s="4" t="str">
        <f t="shared" si="21"/>
        <v>170</v>
      </c>
      <c r="L145" s="93"/>
    </row>
    <row r="146" spans="1:12" x14ac:dyDescent="0.25">
      <c r="A146" s="2">
        <v>145</v>
      </c>
      <c r="B146" s="33" t="s">
        <v>59</v>
      </c>
      <c r="C146" s="23" t="s">
        <v>166</v>
      </c>
      <c r="D146" s="4">
        <v>31</v>
      </c>
      <c r="E146" s="4">
        <f>VLOOKUP(D146,[1]Лист1!$A$4:$B$85,2)</f>
        <v>50</v>
      </c>
      <c r="F146" s="4">
        <v>1</v>
      </c>
      <c r="G146" s="4">
        <f>VLOOKUP(F146,[1]Лист1!$C$4:$D$5,2)</f>
        <v>50</v>
      </c>
      <c r="H146" s="4"/>
      <c r="I146" s="4">
        <f t="shared" si="20"/>
        <v>100</v>
      </c>
      <c r="J146" s="28"/>
      <c r="K146" s="4" t="str">
        <f t="shared" si="21"/>
        <v>100</v>
      </c>
      <c r="L146" s="91" t="str">
        <f t="shared" ref="L146" si="23">IMSUM(K146:K153)</f>
        <v>450</v>
      </c>
    </row>
    <row r="147" spans="1:12" x14ac:dyDescent="0.25">
      <c r="A147" s="2">
        <v>146</v>
      </c>
      <c r="B147" s="33" t="s">
        <v>59</v>
      </c>
      <c r="C147" s="23" t="s">
        <v>170</v>
      </c>
      <c r="D147" s="4">
        <v>18</v>
      </c>
      <c r="E147" s="4">
        <f>VLOOKUP(D147,[1]Лист1!$A$4:$B$85,2)</f>
        <v>0</v>
      </c>
      <c r="F147" s="4">
        <v>0</v>
      </c>
      <c r="G147" s="4">
        <f>VLOOKUP(F147,[1]Лист1!$C$4:$D$5,2)</f>
        <v>0</v>
      </c>
      <c r="H147" s="4"/>
      <c r="I147" s="4">
        <f t="shared" si="20"/>
        <v>0</v>
      </c>
      <c r="J147" s="28"/>
      <c r="K147" s="4" t="str">
        <f t="shared" si="21"/>
        <v>0</v>
      </c>
      <c r="L147" s="92"/>
    </row>
    <row r="148" spans="1:12" x14ac:dyDescent="0.25">
      <c r="A148" s="2">
        <v>147</v>
      </c>
      <c r="B148" s="33" t="s">
        <v>59</v>
      </c>
      <c r="C148" s="23" t="s">
        <v>168</v>
      </c>
      <c r="D148" s="4">
        <v>27</v>
      </c>
      <c r="E148" s="4">
        <f>VLOOKUP(D148,[1]Лист1!$A$4:$B$85,2)</f>
        <v>25</v>
      </c>
      <c r="F148" s="4">
        <v>1</v>
      </c>
      <c r="G148" s="4">
        <f>VLOOKUP(F148,[1]Лист1!$C$4:$D$5,2)</f>
        <v>50</v>
      </c>
      <c r="H148" s="4"/>
      <c r="I148" s="4">
        <f t="shared" si="20"/>
        <v>75</v>
      </c>
      <c r="J148" s="28"/>
      <c r="K148" s="4" t="str">
        <f t="shared" si="21"/>
        <v>75</v>
      </c>
      <c r="L148" s="92"/>
    </row>
    <row r="149" spans="1:12" x14ac:dyDescent="0.25">
      <c r="A149" s="2">
        <v>148</v>
      </c>
      <c r="B149" s="33" t="s">
        <v>59</v>
      </c>
      <c r="C149" s="23" t="s">
        <v>171</v>
      </c>
      <c r="D149" s="4">
        <v>10</v>
      </c>
      <c r="E149" s="4">
        <f>VLOOKUP(D149,[1]Лист1!$A$4:$B$85,2)</f>
        <v>0</v>
      </c>
      <c r="F149" s="4">
        <v>0</v>
      </c>
      <c r="G149" s="4">
        <f>VLOOKUP(F149,[1]Лист1!$C$4:$D$5,2)</f>
        <v>0</v>
      </c>
      <c r="H149" s="4"/>
      <c r="I149" s="4">
        <f t="shared" si="20"/>
        <v>0</v>
      </c>
      <c r="J149" s="28"/>
      <c r="K149" s="4" t="str">
        <f t="shared" si="21"/>
        <v>0</v>
      </c>
      <c r="L149" s="92"/>
    </row>
    <row r="150" spans="1:12" x14ac:dyDescent="0.25">
      <c r="A150" s="2">
        <v>149</v>
      </c>
      <c r="B150" s="33" t="s">
        <v>59</v>
      </c>
      <c r="C150" s="23" t="s">
        <v>167</v>
      </c>
      <c r="D150" s="4">
        <v>32.5</v>
      </c>
      <c r="E150" s="4">
        <f>VLOOKUP(D150,[1]Лист1!$A$4:$B$85,2)</f>
        <v>50</v>
      </c>
      <c r="F150" s="4">
        <v>0</v>
      </c>
      <c r="G150" s="4">
        <f>VLOOKUP(F150,[1]Лист1!$C$4:$D$5,2)</f>
        <v>0</v>
      </c>
      <c r="H150" s="4"/>
      <c r="I150" s="4">
        <f t="shared" si="20"/>
        <v>50</v>
      </c>
      <c r="J150" s="28"/>
      <c r="K150" s="4" t="str">
        <f t="shared" si="21"/>
        <v>50</v>
      </c>
      <c r="L150" s="92"/>
    </row>
    <row r="151" spans="1:12" x14ac:dyDescent="0.25">
      <c r="A151" s="2">
        <v>150</v>
      </c>
      <c r="B151" s="33" t="s">
        <v>59</v>
      </c>
      <c r="C151" s="23" t="s">
        <v>168</v>
      </c>
      <c r="D151" s="4">
        <v>27</v>
      </c>
      <c r="E151" s="4">
        <f>VLOOKUP(D151,[1]Лист1!$A$4:$B$85,2)</f>
        <v>25</v>
      </c>
      <c r="F151" s="4">
        <v>0</v>
      </c>
      <c r="G151" s="4">
        <f>VLOOKUP(F151,[1]Лист1!$C$4:$D$5,2)</f>
        <v>0</v>
      </c>
      <c r="H151" s="4"/>
      <c r="I151" s="4">
        <f t="shared" si="20"/>
        <v>25</v>
      </c>
      <c r="J151" s="28"/>
      <c r="K151" s="4" t="str">
        <f t="shared" si="21"/>
        <v>25</v>
      </c>
      <c r="L151" s="92"/>
    </row>
    <row r="152" spans="1:12" x14ac:dyDescent="0.25">
      <c r="A152" s="2">
        <v>151</v>
      </c>
      <c r="B152" s="33" t="s">
        <v>59</v>
      </c>
      <c r="C152" s="23" t="s">
        <v>169</v>
      </c>
      <c r="D152" s="4">
        <v>36</v>
      </c>
      <c r="E152" s="4">
        <f>VLOOKUP(D152,[1]Лист1!$A$4:$B$85,2)</f>
        <v>100</v>
      </c>
      <c r="F152" s="4">
        <v>0</v>
      </c>
      <c r="G152" s="4">
        <f>VLOOKUP(F152,[1]Лист1!$C$4:$D$5,2)</f>
        <v>0</v>
      </c>
      <c r="H152" s="4"/>
      <c r="I152" s="4">
        <f t="shared" si="20"/>
        <v>100</v>
      </c>
      <c r="J152" s="28"/>
      <c r="K152" s="4" t="str">
        <f t="shared" si="21"/>
        <v>100</v>
      </c>
      <c r="L152" s="92"/>
    </row>
    <row r="153" spans="1:12" x14ac:dyDescent="0.25">
      <c r="A153" s="2">
        <v>152</v>
      </c>
      <c r="B153" s="33" t="s">
        <v>59</v>
      </c>
      <c r="C153" s="23" t="s">
        <v>169</v>
      </c>
      <c r="D153" s="4">
        <v>37</v>
      </c>
      <c r="E153" s="4">
        <f>VLOOKUP(D153,[1]Лист1!$A$4:$B$85,2)</f>
        <v>100</v>
      </c>
      <c r="F153" s="4">
        <v>0</v>
      </c>
      <c r="G153" s="4">
        <f>VLOOKUP(F153,[1]Лист1!$C$4:$D$5,2)</f>
        <v>0</v>
      </c>
      <c r="H153" s="4"/>
      <c r="I153" s="4">
        <f t="shared" si="20"/>
        <v>100</v>
      </c>
      <c r="J153" s="28"/>
      <c r="K153" s="4" t="str">
        <f t="shared" si="21"/>
        <v>100</v>
      </c>
      <c r="L153" s="93"/>
    </row>
    <row r="154" spans="1:12" x14ac:dyDescent="0.25">
      <c r="A154" s="2">
        <v>153</v>
      </c>
      <c r="B154" s="33" t="s">
        <v>23</v>
      </c>
      <c r="C154" s="23" t="s">
        <v>67</v>
      </c>
      <c r="D154" s="4">
        <v>1</v>
      </c>
      <c r="E154" s="4">
        <f>VLOOKUP(D154,[1]Лист1!$A$4:$B$85,2)</f>
        <v>0</v>
      </c>
      <c r="F154" s="4">
        <v>1</v>
      </c>
      <c r="G154" s="4">
        <f>VLOOKUP(F154,[1]Лист1!$C$4:$D$5,2)</f>
        <v>50</v>
      </c>
      <c r="H154" s="4"/>
      <c r="I154" s="4">
        <f t="shared" si="20"/>
        <v>50</v>
      </c>
      <c r="J154" s="28"/>
      <c r="K154" s="4" t="str">
        <f t="shared" si="21"/>
        <v>50</v>
      </c>
      <c r="L154" s="91" t="str">
        <f t="shared" ref="L154" si="24">IMSUM(K154:K161)</f>
        <v>635</v>
      </c>
    </row>
    <row r="155" spans="1:12" x14ac:dyDescent="0.25">
      <c r="A155" s="2">
        <v>154</v>
      </c>
      <c r="B155" s="33" t="s">
        <v>23</v>
      </c>
      <c r="C155" s="23" t="s">
        <v>64</v>
      </c>
      <c r="D155" s="4">
        <v>20</v>
      </c>
      <c r="E155" s="4">
        <f>VLOOKUP(D155,[1]Лист1!$A$4:$B$85,2)</f>
        <v>0</v>
      </c>
      <c r="F155" s="4">
        <v>1</v>
      </c>
      <c r="G155" s="4">
        <f>VLOOKUP(F155,[1]Лист1!$C$4:$D$5,2)</f>
        <v>50</v>
      </c>
      <c r="H155" s="4"/>
      <c r="I155" s="4">
        <f t="shared" si="20"/>
        <v>50</v>
      </c>
      <c r="J155" s="28"/>
      <c r="K155" s="4" t="str">
        <f t="shared" si="21"/>
        <v>50</v>
      </c>
      <c r="L155" s="92"/>
    </row>
    <row r="156" spans="1:12" x14ac:dyDescent="0.25">
      <c r="A156" s="2">
        <v>155</v>
      </c>
      <c r="B156" s="33" t="s">
        <v>23</v>
      </c>
      <c r="C156" s="23" t="s">
        <v>68</v>
      </c>
      <c r="D156" s="4">
        <v>30</v>
      </c>
      <c r="E156" s="4">
        <f>VLOOKUP(D156,[1]Лист1!$A$4:$B$85,2)</f>
        <v>25</v>
      </c>
      <c r="F156" s="4">
        <v>1</v>
      </c>
      <c r="G156" s="4">
        <f>VLOOKUP(F156,[1]Лист1!$C$4:$D$5,2)</f>
        <v>50</v>
      </c>
      <c r="H156" s="4"/>
      <c r="I156" s="4">
        <f t="shared" si="20"/>
        <v>75</v>
      </c>
      <c r="J156" s="28"/>
      <c r="K156" s="4" t="str">
        <f t="shared" si="21"/>
        <v>75</v>
      </c>
      <c r="L156" s="92"/>
    </row>
    <row r="157" spans="1:12" x14ac:dyDescent="0.25">
      <c r="A157" s="2">
        <v>156</v>
      </c>
      <c r="B157" s="33" t="s">
        <v>23</v>
      </c>
      <c r="C157" s="23" t="s">
        <v>62</v>
      </c>
      <c r="D157" s="4">
        <v>34</v>
      </c>
      <c r="E157" s="4">
        <f>VLOOKUP(D157,[1]Лист1!$A$4:$B$85,2)</f>
        <v>50</v>
      </c>
      <c r="F157" s="4">
        <v>1</v>
      </c>
      <c r="G157" s="4">
        <f>VLOOKUP(F157,[1]Лист1!$C$4:$D$5,2)</f>
        <v>50</v>
      </c>
      <c r="H157" s="4"/>
      <c r="I157" s="4">
        <f t="shared" si="20"/>
        <v>100</v>
      </c>
      <c r="J157" s="28"/>
      <c r="K157" s="4" t="str">
        <f t="shared" si="21"/>
        <v>100</v>
      </c>
      <c r="L157" s="92"/>
    </row>
    <row r="158" spans="1:12" x14ac:dyDescent="0.25">
      <c r="A158" s="2">
        <v>157</v>
      </c>
      <c r="B158" s="33" t="s">
        <v>23</v>
      </c>
      <c r="C158" s="25" t="s">
        <v>61</v>
      </c>
      <c r="D158" s="4">
        <v>46</v>
      </c>
      <c r="E158" s="4">
        <f>VLOOKUP(D158,[1]Лист1!$A$4:$B$85,2)</f>
        <v>160</v>
      </c>
      <c r="F158" s="4">
        <v>1</v>
      </c>
      <c r="G158" s="4">
        <f>VLOOKUP(F158,[1]Лист1!$C$4:$D$5,2)</f>
        <v>50</v>
      </c>
      <c r="H158" s="4"/>
      <c r="I158" s="4">
        <f t="shared" si="20"/>
        <v>210</v>
      </c>
      <c r="J158" s="28"/>
      <c r="K158" s="4" t="str">
        <f t="shared" si="21"/>
        <v>210</v>
      </c>
      <c r="L158" s="92"/>
    </row>
    <row r="159" spans="1:12" x14ac:dyDescent="0.25">
      <c r="A159" s="2">
        <v>158</v>
      </c>
      <c r="B159" s="33" t="s">
        <v>23</v>
      </c>
      <c r="C159" s="25" t="s">
        <v>63</v>
      </c>
      <c r="D159" s="4">
        <v>24</v>
      </c>
      <c r="E159" s="4">
        <f>VLOOKUP(D159,[1]Лист1!$A$4:$B$85,2)</f>
        <v>0</v>
      </c>
      <c r="F159" s="4">
        <v>1</v>
      </c>
      <c r="G159" s="4">
        <f>VLOOKUP(F159,[1]Лист1!$C$4:$D$5,2)</f>
        <v>50</v>
      </c>
      <c r="H159" s="4"/>
      <c r="I159" s="4">
        <f t="shared" si="20"/>
        <v>50</v>
      </c>
      <c r="J159" s="28"/>
      <c r="K159" s="4" t="str">
        <f t="shared" si="21"/>
        <v>50</v>
      </c>
      <c r="L159" s="92"/>
    </row>
    <row r="160" spans="1:12" x14ac:dyDescent="0.25">
      <c r="A160" s="2">
        <v>159</v>
      </c>
      <c r="B160" s="33" t="s">
        <v>23</v>
      </c>
      <c r="C160" s="25" t="s">
        <v>65</v>
      </c>
      <c r="D160" s="4">
        <v>39</v>
      </c>
      <c r="E160" s="4">
        <f>VLOOKUP(D160,[1]Лист1!$A$4:$B$85,2)</f>
        <v>100</v>
      </c>
      <c r="F160" s="4">
        <v>0</v>
      </c>
      <c r="G160" s="4">
        <f>VLOOKUP(F160,[1]Лист1!$C$4:$D$5,2)</f>
        <v>0</v>
      </c>
      <c r="H160" s="4"/>
      <c r="I160" s="4">
        <f t="shared" si="20"/>
        <v>100</v>
      </c>
      <c r="J160" s="28"/>
      <c r="K160" s="4" t="str">
        <f t="shared" si="21"/>
        <v>100</v>
      </c>
      <c r="L160" s="92"/>
    </row>
    <row r="161" spans="1:12" x14ac:dyDescent="0.25">
      <c r="A161" s="2">
        <v>160</v>
      </c>
      <c r="B161" s="33" t="s">
        <v>23</v>
      </c>
      <c r="C161" s="25" t="s">
        <v>66</v>
      </c>
      <c r="D161" s="4">
        <v>1</v>
      </c>
      <c r="E161" s="4">
        <f>VLOOKUP(D161,[1]Лист1!$A$4:$B$85,2)</f>
        <v>0</v>
      </c>
      <c r="F161" s="4">
        <v>0</v>
      </c>
      <c r="G161" s="4">
        <f>VLOOKUP(F161,[1]Лист1!$C$4:$D$5,2)</f>
        <v>0</v>
      </c>
      <c r="H161" s="4"/>
      <c r="I161" s="4">
        <f t="shared" si="20"/>
        <v>0</v>
      </c>
      <c r="J161" s="28"/>
      <c r="K161" s="4" t="str">
        <f t="shared" si="21"/>
        <v>0</v>
      </c>
      <c r="L161" s="93"/>
    </row>
    <row r="162" spans="1:12" x14ac:dyDescent="0.25">
      <c r="A162" s="2">
        <v>161</v>
      </c>
      <c r="B162" s="33" t="s">
        <v>25</v>
      </c>
      <c r="C162" s="25" t="s">
        <v>79</v>
      </c>
      <c r="D162" s="4">
        <v>30</v>
      </c>
      <c r="E162" s="4">
        <f>VLOOKUP(D162,[1]Лист1!$A$4:$B$85,2)</f>
        <v>25</v>
      </c>
      <c r="F162" s="4">
        <v>1</v>
      </c>
      <c r="G162" s="4">
        <f>VLOOKUP(F162,[1]Лист1!$C$4:$D$5,2)</f>
        <v>50</v>
      </c>
      <c r="H162" s="4"/>
      <c r="I162" s="4">
        <f t="shared" si="20"/>
        <v>75</v>
      </c>
      <c r="J162" s="28"/>
      <c r="K162" s="4" t="str">
        <f t="shared" si="21"/>
        <v>75</v>
      </c>
      <c r="L162" s="91" t="str">
        <f t="shared" ref="L162" si="25">IMSUM(K162:K169)</f>
        <v>575</v>
      </c>
    </row>
    <row r="163" spans="1:12" x14ac:dyDescent="0.25">
      <c r="A163" s="2">
        <v>162</v>
      </c>
      <c r="B163" s="33" t="s">
        <v>25</v>
      </c>
      <c r="C163" s="25" t="s">
        <v>250</v>
      </c>
      <c r="D163" s="4">
        <v>28</v>
      </c>
      <c r="E163" s="4">
        <f>VLOOKUP(D163,[1]Лист1!$A$4:$B$85,2)</f>
        <v>25</v>
      </c>
      <c r="F163" s="4">
        <v>0</v>
      </c>
      <c r="G163" s="4">
        <f>VLOOKUP(F163,[1]Лист1!$C$4:$D$5,2)</f>
        <v>0</v>
      </c>
      <c r="H163" s="4"/>
      <c r="I163" s="4">
        <f t="shared" si="20"/>
        <v>25</v>
      </c>
      <c r="J163" s="28"/>
      <c r="K163" s="4" t="str">
        <f t="shared" si="21"/>
        <v>25</v>
      </c>
      <c r="L163" s="92"/>
    </row>
    <row r="164" spans="1:12" x14ac:dyDescent="0.25">
      <c r="A164" s="2">
        <v>163</v>
      </c>
      <c r="B164" s="33" t="s">
        <v>25</v>
      </c>
      <c r="C164" s="25" t="s">
        <v>78</v>
      </c>
      <c r="D164" s="4">
        <v>32</v>
      </c>
      <c r="E164" s="4">
        <f>VLOOKUP(D164,[1]Лист1!$A$4:$B$85,2)</f>
        <v>50</v>
      </c>
      <c r="F164" s="4">
        <v>1</v>
      </c>
      <c r="G164" s="4">
        <f>VLOOKUP(F164,[1]Лист1!$C$4:$D$5,2)</f>
        <v>50</v>
      </c>
      <c r="H164" s="4"/>
      <c r="I164" s="4">
        <f t="shared" si="20"/>
        <v>100</v>
      </c>
      <c r="J164" s="28"/>
      <c r="K164" s="4" t="str">
        <f t="shared" si="21"/>
        <v>100</v>
      </c>
      <c r="L164" s="92"/>
    </row>
    <row r="165" spans="1:12" x14ac:dyDescent="0.25">
      <c r="A165" s="2">
        <v>164</v>
      </c>
      <c r="B165" s="33" t="s">
        <v>25</v>
      </c>
      <c r="C165" s="25" t="s">
        <v>251</v>
      </c>
      <c r="D165" s="4">
        <v>30</v>
      </c>
      <c r="E165" s="4">
        <f>VLOOKUP(D165,[1]Лист1!$A$4:$B$85,2)</f>
        <v>25</v>
      </c>
      <c r="F165" s="4">
        <v>0</v>
      </c>
      <c r="G165" s="4">
        <f>VLOOKUP(F165,[1]Лист1!$C$4:$D$5,2)</f>
        <v>0</v>
      </c>
      <c r="H165" s="4"/>
      <c r="I165" s="4">
        <f t="shared" si="20"/>
        <v>25</v>
      </c>
      <c r="J165" s="28"/>
      <c r="K165" s="4" t="str">
        <f t="shared" si="21"/>
        <v>25</v>
      </c>
      <c r="L165" s="92"/>
    </row>
    <row r="166" spans="1:12" x14ac:dyDescent="0.25">
      <c r="A166" s="2">
        <v>165</v>
      </c>
      <c r="B166" s="33" t="s">
        <v>25</v>
      </c>
      <c r="C166" s="25" t="s">
        <v>82</v>
      </c>
      <c r="D166" s="4">
        <v>25</v>
      </c>
      <c r="E166" s="4">
        <f>VLOOKUP(D166,[1]Лист1!$A$4:$B$85,2)</f>
        <v>25</v>
      </c>
      <c r="F166" s="4">
        <v>0</v>
      </c>
      <c r="G166" s="4">
        <f>VLOOKUP(F166,[1]Лист1!$C$4:$D$5,2)</f>
        <v>0</v>
      </c>
      <c r="H166" s="4"/>
      <c r="I166" s="4">
        <f t="shared" si="20"/>
        <v>25</v>
      </c>
      <c r="J166" s="28"/>
      <c r="K166" s="4" t="str">
        <f t="shared" si="21"/>
        <v>25</v>
      </c>
      <c r="L166" s="92"/>
    </row>
    <row r="167" spans="1:12" x14ac:dyDescent="0.25">
      <c r="A167" s="2">
        <v>166</v>
      </c>
      <c r="B167" s="33" t="s">
        <v>25</v>
      </c>
      <c r="C167" s="25" t="s">
        <v>81</v>
      </c>
      <c r="D167" s="4">
        <v>35</v>
      </c>
      <c r="E167" s="4">
        <f>VLOOKUP(D167,[1]Лист1!$A$4:$B$85,2)</f>
        <v>50</v>
      </c>
      <c r="F167" s="4">
        <v>1</v>
      </c>
      <c r="G167" s="4">
        <f>VLOOKUP(F167,[1]Лист1!$C$4:$D$5,2)</f>
        <v>50</v>
      </c>
      <c r="H167" s="4"/>
      <c r="I167" s="4">
        <f t="shared" si="20"/>
        <v>100</v>
      </c>
      <c r="J167" s="28"/>
      <c r="K167" s="4" t="str">
        <f t="shared" si="21"/>
        <v>100</v>
      </c>
      <c r="L167" s="92"/>
    </row>
    <row r="168" spans="1:12" x14ac:dyDescent="0.25">
      <c r="A168" s="2">
        <v>167</v>
      </c>
      <c r="B168" s="33" t="s">
        <v>25</v>
      </c>
      <c r="C168" s="25" t="s">
        <v>77</v>
      </c>
      <c r="D168" s="4">
        <v>45</v>
      </c>
      <c r="E168" s="4">
        <f>VLOOKUP(D168,[1]Лист1!$A$4:$B$85,2)</f>
        <v>150</v>
      </c>
      <c r="F168" s="4">
        <v>0</v>
      </c>
      <c r="G168" s="4">
        <f>VLOOKUP(F168,[1]Лист1!$C$4:$D$5,2)</f>
        <v>0</v>
      </c>
      <c r="H168" s="4"/>
      <c r="I168" s="4">
        <f t="shared" si="20"/>
        <v>150</v>
      </c>
      <c r="J168" s="28"/>
      <c r="K168" s="4" t="str">
        <f t="shared" si="21"/>
        <v>150</v>
      </c>
      <c r="L168" s="92"/>
    </row>
    <row r="169" spans="1:12" x14ac:dyDescent="0.25">
      <c r="A169" s="2">
        <v>168</v>
      </c>
      <c r="B169" s="33" t="s">
        <v>25</v>
      </c>
      <c r="C169" s="25" t="s">
        <v>80</v>
      </c>
      <c r="D169" s="4">
        <v>30</v>
      </c>
      <c r="E169" s="4">
        <f>VLOOKUP(D169,[1]Лист1!$A$4:$B$85,2)</f>
        <v>25</v>
      </c>
      <c r="F169" s="4">
        <v>1</v>
      </c>
      <c r="G169" s="4">
        <f>VLOOKUP(F169,[1]Лист1!$C$4:$D$5,2)</f>
        <v>50</v>
      </c>
      <c r="H169" s="4"/>
      <c r="I169" s="4">
        <f t="shared" si="20"/>
        <v>75</v>
      </c>
      <c r="J169" s="28"/>
      <c r="K169" s="4" t="str">
        <f t="shared" si="21"/>
        <v>75</v>
      </c>
      <c r="L169" s="93"/>
    </row>
    <row r="170" spans="1:12" x14ac:dyDescent="0.25">
      <c r="A170" s="2">
        <v>169</v>
      </c>
      <c r="B170" s="33" t="s">
        <v>26</v>
      </c>
      <c r="C170" s="26" t="s">
        <v>144</v>
      </c>
      <c r="D170" s="4">
        <v>33</v>
      </c>
      <c r="E170" s="4">
        <f>VLOOKUP(D170,[1]Лист1!$A$4:$B$85,2)</f>
        <v>50</v>
      </c>
      <c r="F170" s="4">
        <v>0</v>
      </c>
      <c r="G170" s="4">
        <f>VLOOKUP(F170,[1]Лист1!$C$4:$D$5,2)</f>
        <v>0</v>
      </c>
      <c r="H170" s="4"/>
      <c r="I170" s="4">
        <f t="shared" si="20"/>
        <v>50</v>
      </c>
      <c r="J170" s="28"/>
      <c r="K170" s="4" t="str">
        <f t="shared" si="21"/>
        <v>50</v>
      </c>
      <c r="L170" s="91" t="str">
        <f t="shared" ref="L170" si="26">IMSUM(K170:K177)</f>
        <v>600</v>
      </c>
    </row>
    <row r="171" spans="1:12" x14ac:dyDescent="0.25">
      <c r="A171" s="2">
        <v>170</v>
      </c>
      <c r="B171" s="33" t="s">
        <v>26</v>
      </c>
      <c r="C171" s="23" t="s">
        <v>151</v>
      </c>
      <c r="D171" s="4">
        <v>29.5</v>
      </c>
      <c r="E171" s="4">
        <f>VLOOKUP(D171,[1]Лист1!$A$4:$B$85,2)</f>
        <v>25</v>
      </c>
      <c r="F171" s="4">
        <v>0</v>
      </c>
      <c r="G171" s="4">
        <f>VLOOKUP(F171,[1]Лист1!$C$4:$D$5,2)</f>
        <v>0</v>
      </c>
      <c r="H171" s="4"/>
      <c r="I171" s="4">
        <f t="shared" si="20"/>
        <v>25</v>
      </c>
      <c r="J171" s="28"/>
      <c r="K171" s="4" t="str">
        <f t="shared" si="21"/>
        <v>25</v>
      </c>
      <c r="L171" s="92"/>
    </row>
    <row r="172" spans="1:12" x14ac:dyDescent="0.25">
      <c r="A172" s="2">
        <v>171</v>
      </c>
      <c r="B172" s="33" t="s">
        <v>26</v>
      </c>
      <c r="C172" s="23" t="s">
        <v>149</v>
      </c>
      <c r="D172" s="4">
        <v>34</v>
      </c>
      <c r="E172" s="4">
        <f>VLOOKUP(D172,[1]Лист1!$A$4:$B$85,2)</f>
        <v>50</v>
      </c>
      <c r="F172" s="4">
        <v>1</v>
      </c>
      <c r="G172" s="4">
        <f>VLOOKUP(F172,[1]Лист1!$C$4:$D$5,2)</f>
        <v>50</v>
      </c>
      <c r="H172" s="4"/>
      <c r="I172" s="4">
        <f t="shared" si="20"/>
        <v>100</v>
      </c>
      <c r="J172" s="28"/>
      <c r="K172" s="4" t="str">
        <f t="shared" si="21"/>
        <v>100</v>
      </c>
      <c r="L172" s="92"/>
    </row>
    <row r="173" spans="1:12" x14ac:dyDescent="0.25">
      <c r="A173" s="2">
        <v>172</v>
      </c>
      <c r="B173" s="33" t="s">
        <v>26</v>
      </c>
      <c r="C173" s="23" t="s">
        <v>148</v>
      </c>
      <c r="D173" s="4">
        <v>33</v>
      </c>
      <c r="E173" s="4">
        <f>VLOOKUP(D173,[1]Лист1!$A$4:$B$85,2)</f>
        <v>50</v>
      </c>
      <c r="F173" s="4">
        <v>1</v>
      </c>
      <c r="G173" s="4">
        <f>VLOOKUP(F173,[1]Лист1!$C$4:$D$5,2)</f>
        <v>50</v>
      </c>
      <c r="H173" s="4"/>
      <c r="I173" s="4">
        <f t="shared" si="20"/>
        <v>100</v>
      </c>
      <c r="J173" s="28"/>
      <c r="K173" s="4" t="str">
        <f t="shared" si="21"/>
        <v>100</v>
      </c>
      <c r="L173" s="92"/>
    </row>
    <row r="174" spans="1:12" x14ac:dyDescent="0.25">
      <c r="A174" s="2">
        <v>173</v>
      </c>
      <c r="B174" s="33" t="s">
        <v>26</v>
      </c>
      <c r="C174" s="23" t="s">
        <v>150</v>
      </c>
      <c r="D174" s="4">
        <v>28</v>
      </c>
      <c r="E174" s="4">
        <f>VLOOKUP(D174,[1]Лист1!$A$4:$B$85,2)</f>
        <v>25</v>
      </c>
      <c r="F174" s="4">
        <v>0</v>
      </c>
      <c r="G174" s="4">
        <f>VLOOKUP(F174,[1]Лист1!$C$4:$D$5,2)</f>
        <v>0</v>
      </c>
      <c r="H174" s="4"/>
      <c r="I174" s="4">
        <f t="shared" si="20"/>
        <v>25</v>
      </c>
      <c r="J174" s="28"/>
      <c r="K174" s="4" t="str">
        <f t="shared" si="21"/>
        <v>25</v>
      </c>
      <c r="L174" s="92"/>
    </row>
    <row r="175" spans="1:12" x14ac:dyDescent="0.25">
      <c r="A175" s="2">
        <v>174</v>
      </c>
      <c r="B175" s="33" t="s">
        <v>26</v>
      </c>
      <c r="C175" s="23" t="s">
        <v>145</v>
      </c>
      <c r="D175" s="4">
        <v>39</v>
      </c>
      <c r="E175" s="4">
        <f>VLOOKUP(D175,[1]Лист1!$A$4:$B$85,2)</f>
        <v>100</v>
      </c>
      <c r="F175" s="4">
        <v>1</v>
      </c>
      <c r="G175" s="4">
        <f>VLOOKUP(F175,[1]Лист1!$C$4:$D$5,2)</f>
        <v>50</v>
      </c>
      <c r="H175" s="4"/>
      <c r="I175" s="4">
        <f t="shared" si="20"/>
        <v>150</v>
      </c>
      <c r="J175" s="28"/>
      <c r="K175" s="4" t="str">
        <f t="shared" si="21"/>
        <v>150</v>
      </c>
      <c r="L175" s="92"/>
    </row>
    <row r="176" spans="1:12" x14ac:dyDescent="0.25">
      <c r="A176" s="2">
        <v>175</v>
      </c>
      <c r="B176" s="33" t="s">
        <v>26</v>
      </c>
      <c r="C176" s="23" t="s">
        <v>147</v>
      </c>
      <c r="D176" s="4">
        <v>34</v>
      </c>
      <c r="E176" s="4">
        <f>VLOOKUP(D176,[1]Лист1!$A$4:$B$85,2)</f>
        <v>50</v>
      </c>
      <c r="F176" s="4">
        <v>0</v>
      </c>
      <c r="G176" s="4">
        <f>VLOOKUP(F176,[1]Лист1!$C$4:$D$5,2)</f>
        <v>0</v>
      </c>
      <c r="H176" s="4"/>
      <c r="I176" s="4">
        <f t="shared" si="20"/>
        <v>50</v>
      </c>
      <c r="J176" s="28"/>
      <c r="K176" s="4" t="str">
        <f t="shared" si="21"/>
        <v>50</v>
      </c>
      <c r="L176" s="92"/>
    </row>
    <row r="177" spans="1:12" x14ac:dyDescent="0.25">
      <c r="A177" s="2">
        <v>176</v>
      </c>
      <c r="B177" s="33" t="s">
        <v>26</v>
      </c>
      <c r="C177" s="23" t="s">
        <v>146</v>
      </c>
      <c r="D177" s="4">
        <v>35</v>
      </c>
      <c r="E177" s="4">
        <f>VLOOKUP(D177,[1]Лист1!$A$4:$B$85,2)</f>
        <v>50</v>
      </c>
      <c r="F177" s="4">
        <v>1</v>
      </c>
      <c r="G177" s="4">
        <f>VLOOKUP(F177,[1]Лист1!$C$4:$D$5,2)</f>
        <v>50</v>
      </c>
      <c r="H177" s="4"/>
      <c r="I177" s="4">
        <f t="shared" si="20"/>
        <v>100</v>
      </c>
      <c r="J177" s="28"/>
      <c r="K177" s="4" t="str">
        <f t="shared" si="21"/>
        <v>100</v>
      </c>
      <c r="L177" s="93"/>
    </row>
    <row r="178" spans="1:12" x14ac:dyDescent="0.25">
      <c r="A178" s="2">
        <v>177</v>
      </c>
      <c r="B178" s="33" t="s">
        <v>27</v>
      </c>
      <c r="C178" s="23" t="s">
        <v>91</v>
      </c>
      <c r="D178" s="4">
        <v>28</v>
      </c>
      <c r="E178" s="4">
        <f>VLOOKUP(D178,[1]Лист1!$A$4:$B$85,2)</f>
        <v>25</v>
      </c>
      <c r="F178" s="4">
        <v>1</v>
      </c>
      <c r="G178" s="4">
        <f>VLOOKUP(F178,[1]Лист1!$C$4:$D$5,2)</f>
        <v>50</v>
      </c>
      <c r="H178" s="4"/>
      <c r="I178" s="4">
        <f t="shared" si="20"/>
        <v>75</v>
      </c>
      <c r="J178" s="28"/>
      <c r="K178" s="4" t="str">
        <f t="shared" si="21"/>
        <v>75</v>
      </c>
      <c r="L178" s="91" t="str">
        <f t="shared" ref="L178" si="27">IMSUM(K178:K185)</f>
        <v>775</v>
      </c>
    </row>
    <row r="179" spans="1:12" x14ac:dyDescent="0.25">
      <c r="A179" s="2">
        <v>178</v>
      </c>
      <c r="B179" s="33" t="s">
        <v>27</v>
      </c>
      <c r="C179" s="23" t="s">
        <v>92</v>
      </c>
      <c r="D179" s="4">
        <v>31</v>
      </c>
      <c r="E179" s="4">
        <f>VLOOKUP(D179,[1]Лист1!$A$4:$B$85,2)</f>
        <v>50</v>
      </c>
      <c r="F179" s="4">
        <v>1</v>
      </c>
      <c r="G179" s="4">
        <f>VLOOKUP(F179,[1]Лист1!$C$4:$D$5,2)</f>
        <v>50</v>
      </c>
      <c r="H179" s="4"/>
      <c r="I179" s="4">
        <f t="shared" si="20"/>
        <v>100</v>
      </c>
      <c r="J179" s="28"/>
      <c r="K179" s="4" t="str">
        <f t="shared" si="21"/>
        <v>100</v>
      </c>
      <c r="L179" s="92"/>
    </row>
    <row r="180" spans="1:12" x14ac:dyDescent="0.25">
      <c r="A180" s="2">
        <v>179</v>
      </c>
      <c r="B180" s="33" t="s">
        <v>27</v>
      </c>
      <c r="C180" s="23" t="s">
        <v>93</v>
      </c>
      <c r="D180" s="4">
        <v>39</v>
      </c>
      <c r="E180" s="4">
        <f>VLOOKUP(D180,[1]Лист1!$A$4:$B$85,2)</f>
        <v>100</v>
      </c>
      <c r="F180" s="4">
        <v>1</v>
      </c>
      <c r="G180" s="4">
        <f>VLOOKUP(F180,[1]Лист1!$C$4:$D$5,2)</f>
        <v>50</v>
      </c>
      <c r="H180" s="4"/>
      <c r="I180" s="4">
        <f t="shared" si="20"/>
        <v>150</v>
      </c>
      <c r="J180" s="28"/>
      <c r="K180" s="4" t="str">
        <f t="shared" si="21"/>
        <v>150</v>
      </c>
      <c r="L180" s="92"/>
    </row>
    <row r="181" spans="1:12" x14ac:dyDescent="0.25">
      <c r="A181" s="2">
        <v>180</v>
      </c>
      <c r="B181" s="33" t="s">
        <v>27</v>
      </c>
      <c r="C181" s="23" t="s">
        <v>94</v>
      </c>
      <c r="D181" s="4">
        <v>30</v>
      </c>
      <c r="E181" s="4">
        <f>VLOOKUP(D181,[1]Лист1!$A$4:$B$85,2)</f>
        <v>25</v>
      </c>
      <c r="F181" s="4">
        <v>0</v>
      </c>
      <c r="G181" s="4">
        <f>VLOOKUP(F181,[1]Лист1!$C$4:$D$5,2)</f>
        <v>0</v>
      </c>
      <c r="H181" s="4"/>
      <c r="I181" s="4">
        <f t="shared" si="20"/>
        <v>25</v>
      </c>
      <c r="J181" s="28"/>
      <c r="K181" s="4" t="str">
        <f t="shared" si="21"/>
        <v>25</v>
      </c>
      <c r="L181" s="92"/>
    </row>
    <row r="182" spans="1:12" x14ac:dyDescent="0.25">
      <c r="A182" s="2">
        <v>181</v>
      </c>
      <c r="B182" s="33" t="s">
        <v>27</v>
      </c>
      <c r="C182" s="23" t="s">
        <v>95</v>
      </c>
      <c r="D182" s="4">
        <v>40</v>
      </c>
      <c r="E182" s="4">
        <f>VLOOKUP(D182,[1]Лист1!$A$4:$B$85,2)</f>
        <v>100</v>
      </c>
      <c r="F182" s="4">
        <v>0</v>
      </c>
      <c r="G182" s="4">
        <f>VLOOKUP(F182,[1]Лист1!$C$4:$D$5,2)</f>
        <v>0</v>
      </c>
      <c r="H182" s="4"/>
      <c r="I182" s="4">
        <f t="shared" si="20"/>
        <v>100</v>
      </c>
      <c r="J182" s="28"/>
      <c r="K182" s="4" t="str">
        <f t="shared" si="21"/>
        <v>100</v>
      </c>
      <c r="L182" s="92"/>
    </row>
    <row r="183" spans="1:12" x14ac:dyDescent="0.25">
      <c r="A183" s="2">
        <v>182</v>
      </c>
      <c r="B183" s="33" t="s">
        <v>27</v>
      </c>
      <c r="C183" s="23" t="s">
        <v>96</v>
      </c>
      <c r="D183" s="4">
        <v>34</v>
      </c>
      <c r="E183" s="4">
        <f>VLOOKUP(D183,[1]Лист1!$A$4:$B$85,2)</f>
        <v>50</v>
      </c>
      <c r="F183" s="4">
        <v>1</v>
      </c>
      <c r="G183" s="4">
        <f>VLOOKUP(F183,[1]Лист1!$C$4:$D$5,2)</f>
        <v>50</v>
      </c>
      <c r="H183" s="4"/>
      <c r="I183" s="4">
        <f t="shared" si="20"/>
        <v>100</v>
      </c>
      <c r="J183" s="28"/>
      <c r="K183" s="4" t="str">
        <f t="shared" si="21"/>
        <v>100</v>
      </c>
      <c r="L183" s="92"/>
    </row>
    <row r="184" spans="1:12" x14ac:dyDescent="0.25">
      <c r="A184" s="2">
        <v>183</v>
      </c>
      <c r="B184" s="33" t="s">
        <v>27</v>
      </c>
      <c r="C184" s="23" t="s">
        <v>97</v>
      </c>
      <c r="D184" s="4">
        <v>36</v>
      </c>
      <c r="E184" s="4">
        <f>VLOOKUP(D184,[1]Лист1!$A$4:$B$85,2)</f>
        <v>100</v>
      </c>
      <c r="F184" s="4">
        <v>1</v>
      </c>
      <c r="G184" s="4">
        <f>VLOOKUP(F184,[1]Лист1!$C$4:$D$5,2)</f>
        <v>50</v>
      </c>
      <c r="H184" s="4"/>
      <c r="I184" s="4">
        <f t="shared" si="20"/>
        <v>150</v>
      </c>
      <c r="J184" s="28"/>
      <c r="K184" s="4" t="str">
        <f t="shared" si="21"/>
        <v>150</v>
      </c>
      <c r="L184" s="92"/>
    </row>
    <row r="185" spans="1:12" x14ac:dyDescent="0.25">
      <c r="A185" s="2">
        <v>184</v>
      </c>
      <c r="B185" s="33" t="s">
        <v>27</v>
      </c>
      <c r="C185" s="23" t="s">
        <v>201</v>
      </c>
      <c r="D185" s="4">
        <v>25</v>
      </c>
      <c r="E185" s="4">
        <f>VLOOKUP(D185,[1]Лист1!$A$4:$B$85,2)</f>
        <v>25</v>
      </c>
      <c r="F185" s="4">
        <v>1</v>
      </c>
      <c r="G185" s="4">
        <f>VLOOKUP(F185,[1]Лист1!$C$4:$D$5,2)</f>
        <v>50</v>
      </c>
      <c r="H185" s="4"/>
      <c r="I185" s="4">
        <f t="shared" si="20"/>
        <v>75</v>
      </c>
      <c r="J185" s="28"/>
      <c r="K185" s="4" t="str">
        <f t="shared" si="21"/>
        <v>75</v>
      </c>
      <c r="L185" s="93"/>
    </row>
    <row r="186" spans="1:12" x14ac:dyDescent="0.25">
      <c r="A186" s="2">
        <v>185</v>
      </c>
      <c r="B186" s="33" t="s">
        <v>60</v>
      </c>
      <c r="C186" s="23" t="s">
        <v>140</v>
      </c>
      <c r="D186" s="4">
        <v>36</v>
      </c>
      <c r="E186" s="4">
        <f>VLOOKUP(D186,[1]Лист1!$A$4:$B$85,2)</f>
        <v>100</v>
      </c>
      <c r="F186" s="4">
        <v>1</v>
      </c>
      <c r="G186" s="4">
        <f>VLOOKUP(F186,[1]Лист1!$C$4:$D$5,2)</f>
        <v>50</v>
      </c>
      <c r="H186" s="4"/>
      <c r="I186" s="4">
        <f t="shared" si="20"/>
        <v>150</v>
      </c>
      <c r="J186" s="28"/>
      <c r="K186" s="4" t="str">
        <f t="shared" si="21"/>
        <v>150</v>
      </c>
      <c r="L186" s="91" t="str">
        <f t="shared" ref="L186" si="28">IMSUM(K186:K193)</f>
        <v>700</v>
      </c>
    </row>
    <row r="187" spans="1:12" x14ac:dyDescent="0.25">
      <c r="A187" s="2">
        <v>186</v>
      </c>
      <c r="B187" s="33" t="s">
        <v>60</v>
      </c>
      <c r="C187" s="23" t="s">
        <v>143</v>
      </c>
      <c r="D187" s="4">
        <v>25</v>
      </c>
      <c r="E187" s="4">
        <f>VLOOKUP(D187,[1]Лист1!$A$4:$B$85,2)</f>
        <v>25</v>
      </c>
      <c r="F187" s="4">
        <v>1</v>
      </c>
      <c r="G187" s="4">
        <f>VLOOKUP(F187,[1]Лист1!$C$4:$D$5,2)</f>
        <v>50</v>
      </c>
      <c r="H187" s="4"/>
      <c r="I187" s="4">
        <f t="shared" si="20"/>
        <v>75</v>
      </c>
      <c r="J187" s="28"/>
      <c r="K187" s="4" t="str">
        <f t="shared" si="21"/>
        <v>75</v>
      </c>
      <c r="L187" s="92"/>
    </row>
    <row r="188" spans="1:12" x14ac:dyDescent="0.25">
      <c r="A188" s="2">
        <v>187</v>
      </c>
      <c r="B188" s="33" t="s">
        <v>60</v>
      </c>
      <c r="C188" s="23" t="s">
        <v>137</v>
      </c>
      <c r="D188" s="4">
        <v>30</v>
      </c>
      <c r="E188" s="4">
        <f>VLOOKUP(D188,[1]Лист1!$A$4:$B$85,2)</f>
        <v>25</v>
      </c>
      <c r="F188" s="4">
        <v>1</v>
      </c>
      <c r="G188" s="4">
        <f>VLOOKUP(F188,[1]Лист1!$C$4:$D$5,2)</f>
        <v>50</v>
      </c>
      <c r="H188" s="4"/>
      <c r="I188" s="4">
        <f t="shared" si="20"/>
        <v>75</v>
      </c>
      <c r="J188" s="28"/>
      <c r="K188" s="4" t="str">
        <f t="shared" si="21"/>
        <v>75</v>
      </c>
      <c r="L188" s="92"/>
    </row>
    <row r="189" spans="1:12" x14ac:dyDescent="0.25">
      <c r="A189" s="2">
        <v>188</v>
      </c>
      <c r="B189" s="33" t="s">
        <v>60</v>
      </c>
      <c r="C189" s="23" t="s">
        <v>142</v>
      </c>
      <c r="D189" s="4">
        <v>40</v>
      </c>
      <c r="E189" s="4">
        <f>VLOOKUP(D189,[1]Лист1!$A$4:$B$85,2)</f>
        <v>100</v>
      </c>
      <c r="F189" s="4">
        <v>1</v>
      </c>
      <c r="G189" s="4">
        <f>VLOOKUP(F189,[1]Лист1!$C$4:$D$5,2)</f>
        <v>50</v>
      </c>
      <c r="H189" s="4"/>
      <c r="I189" s="4">
        <f t="shared" si="20"/>
        <v>150</v>
      </c>
      <c r="J189" s="28"/>
      <c r="K189" s="4" t="str">
        <f t="shared" si="21"/>
        <v>150</v>
      </c>
      <c r="L189" s="92"/>
    </row>
    <row r="190" spans="1:12" x14ac:dyDescent="0.25">
      <c r="A190" s="2">
        <v>189</v>
      </c>
      <c r="B190" s="33" t="s">
        <v>60</v>
      </c>
      <c r="C190" s="23" t="s">
        <v>249</v>
      </c>
      <c r="D190" s="4">
        <v>23</v>
      </c>
      <c r="E190" s="4">
        <f>VLOOKUP(D190,[1]Лист1!$A$4:$B$85,2)</f>
        <v>0</v>
      </c>
      <c r="F190" s="4">
        <v>1</v>
      </c>
      <c r="G190" s="4">
        <f>VLOOKUP(F190,[1]Лист1!$C$4:$D$5,2)</f>
        <v>50</v>
      </c>
      <c r="H190" s="4"/>
      <c r="I190" s="4">
        <f t="shared" si="20"/>
        <v>50</v>
      </c>
      <c r="J190" s="28"/>
      <c r="K190" s="4" t="str">
        <f t="shared" si="21"/>
        <v>50</v>
      </c>
      <c r="L190" s="92"/>
    </row>
    <row r="191" spans="1:12" x14ac:dyDescent="0.25">
      <c r="A191" s="2">
        <v>190</v>
      </c>
      <c r="B191" s="33" t="s">
        <v>60</v>
      </c>
      <c r="C191" s="23" t="s">
        <v>138</v>
      </c>
      <c r="D191" s="4">
        <v>32</v>
      </c>
      <c r="E191" s="4">
        <f>VLOOKUP(D191,[1]Лист1!$A$4:$B$85,2)</f>
        <v>50</v>
      </c>
      <c r="F191" s="4">
        <v>1</v>
      </c>
      <c r="G191" s="4">
        <f>VLOOKUP(F191,[1]Лист1!$C$4:$D$5,2)</f>
        <v>50</v>
      </c>
      <c r="H191" s="4"/>
      <c r="I191" s="4">
        <f t="shared" si="20"/>
        <v>100</v>
      </c>
      <c r="J191" s="28"/>
      <c r="K191" s="4" t="str">
        <f t="shared" si="21"/>
        <v>100</v>
      </c>
      <c r="L191" s="92"/>
    </row>
    <row r="192" spans="1:12" x14ac:dyDescent="0.25">
      <c r="A192" s="2">
        <v>191</v>
      </c>
      <c r="B192" s="33" t="s">
        <v>60</v>
      </c>
      <c r="C192" s="23" t="s">
        <v>139</v>
      </c>
      <c r="D192" s="4">
        <v>32.5</v>
      </c>
      <c r="E192" s="4">
        <f>VLOOKUP(D192,[1]Лист1!$A$4:$B$85,2)</f>
        <v>50</v>
      </c>
      <c r="F192" s="4">
        <v>1</v>
      </c>
      <c r="G192" s="4">
        <f>VLOOKUP(F192,[1]Лист1!$C$4:$D$5,2)</f>
        <v>50</v>
      </c>
      <c r="H192" s="4"/>
      <c r="I192" s="4">
        <f t="shared" si="20"/>
        <v>100</v>
      </c>
      <c r="J192" s="28"/>
      <c r="K192" s="4" t="str">
        <f t="shared" si="21"/>
        <v>100</v>
      </c>
      <c r="L192" s="92"/>
    </row>
    <row r="193" spans="1:12" x14ac:dyDescent="0.25">
      <c r="A193" s="2">
        <v>192</v>
      </c>
      <c r="B193" s="33" t="s">
        <v>60</v>
      </c>
      <c r="C193" s="23" t="s">
        <v>141</v>
      </c>
      <c r="D193" s="4">
        <v>23</v>
      </c>
      <c r="E193" s="4">
        <f>VLOOKUP(D193,[1]Лист1!$A$4:$B$85,2)</f>
        <v>0</v>
      </c>
      <c r="F193" s="4">
        <v>0</v>
      </c>
      <c r="G193" s="4">
        <f>VLOOKUP(F193,[1]Лист1!$C$4:$D$5,2)</f>
        <v>0</v>
      </c>
      <c r="H193" s="4"/>
      <c r="I193" s="4">
        <f t="shared" si="20"/>
        <v>0</v>
      </c>
      <c r="J193" s="28"/>
      <c r="K193" s="4" t="str">
        <f t="shared" si="21"/>
        <v>0</v>
      </c>
      <c r="L193" s="93"/>
    </row>
    <row r="194" spans="1:12" x14ac:dyDescent="0.25">
      <c r="A194" s="2">
        <v>193</v>
      </c>
      <c r="B194" s="5"/>
      <c r="C194" s="23"/>
      <c r="D194" s="4"/>
      <c r="E194" s="4" t="e">
        <f>VLOOKUP(D194,[1]Лист1!$A$4:$B$85,2)</f>
        <v>#N/A</v>
      </c>
      <c r="F194" s="4"/>
      <c r="G194" s="4">
        <f>VLOOKUP(F194,[1]Лист1!$C$4:$D$5,2)</f>
        <v>0</v>
      </c>
      <c r="H194" s="4"/>
      <c r="I194" s="4" t="e">
        <f t="shared" si="20"/>
        <v>#N/A</v>
      </c>
      <c r="J194" s="28"/>
      <c r="K194" s="4" t="e">
        <f t="shared" si="21"/>
        <v>#N/A</v>
      </c>
      <c r="L194" s="91" t="e">
        <f t="shared" ref="L194" si="29">IMSUM(K194:K201)</f>
        <v>#N/A</v>
      </c>
    </row>
    <row r="195" spans="1:12" x14ac:dyDescent="0.25">
      <c r="A195" s="2">
        <v>194</v>
      </c>
      <c r="B195" s="5"/>
      <c r="C195" s="23"/>
      <c r="D195" s="4"/>
      <c r="E195" s="4" t="e">
        <f>VLOOKUP(D195,[1]Лист1!$A$4:$B$85,2)</f>
        <v>#N/A</v>
      </c>
      <c r="F195" s="4"/>
      <c r="G195" s="4">
        <f>VLOOKUP(F195,[1]Лист1!$C$4:$D$5,2)</f>
        <v>0</v>
      </c>
      <c r="H195" s="4"/>
      <c r="I195" s="4" t="e">
        <f t="shared" ref="I195:I233" si="30">SUM(E195,G195)</f>
        <v>#N/A</v>
      </c>
      <c r="J195" s="28"/>
      <c r="K195" s="4" t="e">
        <f t="shared" ref="K195:K233" si="31">IMSUB(I195,H195)</f>
        <v>#N/A</v>
      </c>
      <c r="L195" s="92"/>
    </row>
    <row r="196" spans="1:12" x14ac:dyDescent="0.25">
      <c r="A196" s="2">
        <v>195</v>
      </c>
      <c r="B196" s="5"/>
      <c r="C196" s="23"/>
      <c r="D196" s="4"/>
      <c r="E196" s="4" t="e">
        <f>VLOOKUP(D196,[1]Лист1!$A$4:$B$85,2)</f>
        <v>#N/A</v>
      </c>
      <c r="F196" s="4"/>
      <c r="G196" s="4">
        <f>VLOOKUP(F196,[1]Лист1!$C$4:$D$5,2)</f>
        <v>0</v>
      </c>
      <c r="H196" s="4"/>
      <c r="I196" s="4" t="e">
        <f t="shared" si="30"/>
        <v>#N/A</v>
      </c>
      <c r="J196" s="28"/>
      <c r="K196" s="4" t="e">
        <f t="shared" si="31"/>
        <v>#N/A</v>
      </c>
      <c r="L196" s="92"/>
    </row>
    <row r="197" spans="1:12" x14ac:dyDescent="0.25">
      <c r="A197" s="2">
        <v>196</v>
      </c>
      <c r="B197" s="5"/>
      <c r="C197" s="23"/>
      <c r="D197" s="4"/>
      <c r="E197" s="4" t="e">
        <f>VLOOKUP(D197,[1]Лист1!$A$4:$B$85,2)</f>
        <v>#N/A</v>
      </c>
      <c r="F197" s="4"/>
      <c r="G197" s="4">
        <f>VLOOKUP(F197,[1]Лист1!$C$4:$D$5,2)</f>
        <v>0</v>
      </c>
      <c r="H197" s="4"/>
      <c r="I197" s="4" t="e">
        <f t="shared" si="30"/>
        <v>#N/A</v>
      </c>
      <c r="J197" s="28"/>
      <c r="K197" s="4" t="e">
        <f t="shared" si="31"/>
        <v>#N/A</v>
      </c>
      <c r="L197" s="92"/>
    </row>
    <row r="198" spans="1:12" x14ac:dyDescent="0.25">
      <c r="A198" s="2">
        <v>197</v>
      </c>
      <c r="B198" s="5"/>
      <c r="C198" s="23"/>
      <c r="D198" s="4"/>
      <c r="E198" s="4" t="e">
        <f>VLOOKUP(D198,[1]Лист1!$A$4:$B$85,2)</f>
        <v>#N/A</v>
      </c>
      <c r="F198" s="4"/>
      <c r="G198" s="4">
        <f>VLOOKUP(F198,[1]Лист1!$C$4:$D$5,2)</f>
        <v>0</v>
      </c>
      <c r="H198" s="4"/>
      <c r="I198" s="4" t="e">
        <f t="shared" si="30"/>
        <v>#N/A</v>
      </c>
      <c r="J198" s="28"/>
      <c r="K198" s="4" t="e">
        <f t="shared" si="31"/>
        <v>#N/A</v>
      </c>
      <c r="L198" s="92"/>
    </row>
    <row r="199" spans="1:12" x14ac:dyDescent="0.25">
      <c r="A199" s="2">
        <v>198</v>
      </c>
      <c r="B199" s="5"/>
      <c r="C199" s="23"/>
      <c r="D199" s="4"/>
      <c r="E199" s="4" t="e">
        <f>VLOOKUP(D199,[1]Лист1!$A$4:$B$85,2)</f>
        <v>#N/A</v>
      </c>
      <c r="F199" s="4"/>
      <c r="G199" s="4">
        <f>VLOOKUP(F199,[1]Лист1!$C$4:$D$5,2)</f>
        <v>0</v>
      </c>
      <c r="H199" s="4"/>
      <c r="I199" s="4" t="e">
        <f t="shared" si="30"/>
        <v>#N/A</v>
      </c>
      <c r="J199" s="28"/>
      <c r="K199" s="4" t="e">
        <f t="shared" si="31"/>
        <v>#N/A</v>
      </c>
      <c r="L199" s="92"/>
    </row>
    <row r="200" spans="1:12" x14ac:dyDescent="0.25">
      <c r="A200" s="2">
        <v>199</v>
      </c>
      <c r="B200" s="5"/>
      <c r="C200" s="23"/>
      <c r="D200" s="4"/>
      <c r="E200" s="4" t="e">
        <f>VLOOKUP(D200,[1]Лист1!$A$4:$B$85,2)</f>
        <v>#N/A</v>
      </c>
      <c r="F200" s="4"/>
      <c r="G200" s="4">
        <f>VLOOKUP(F200,[1]Лист1!$C$4:$D$5,2)</f>
        <v>0</v>
      </c>
      <c r="H200" s="4"/>
      <c r="I200" s="4" t="e">
        <f t="shared" si="30"/>
        <v>#N/A</v>
      </c>
      <c r="J200" s="28"/>
      <c r="K200" s="4" t="e">
        <f t="shared" si="31"/>
        <v>#N/A</v>
      </c>
      <c r="L200" s="92"/>
    </row>
    <row r="201" spans="1:12" x14ac:dyDescent="0.25">
      <c r="A201" s="2">
        <v>200</v>
      </c>
      <c r="B201" s="5"/>
      <c r="C201" s="23"/>
      <c r="D201" s="4"/>
      <c r="E201" s="4" t="e">
        <f>VLOOKUP(D201,[1]Лист1!$A$4:$B$85,2)</f>
        <v>#N/A</v>
      </c>
      <c r="F201" s="4"/>
      <c r="G201" s="4">
        <f>VLOOKUP(F201,[1]Лист1!$C$4:$D$5,2)</f>
        <v>0</v>
      </c>
      <c r="H201" s="4"/>
      <c r="I201" s="4" t="e">
        <f t="shared" si="30"/>
        <v>#N/A</v>
      </c>
      <c r="J201" s="28"/>
      <c r="K201" s="4" t="e">
        <f t="shared" si="31"/>
        <v>#N/A</v>
      </c>
      <c r="L201" s="93"/>
    </row>
    <row r="202" spans="1:12" x14ac:dyDescent="0.25">
      <c r="A202" s="2">
        <v>201</v>
      </c>
      <c r="B202" s="5"/>
      <c r="C202" s="23"/>
      <c r="D202" s="4"/>
      <c r="E202" s="4" t="e">
        <f>VLOOKUP(D202,[1]Лист1!$A$4:$B$85,2)</f>
        <v>#N/A</v>
      </c>
      <c r="F202" s="4"/>
      <c r="G202" s="4">
        <f>VLOOKUP(F202,[1]Лист1!$C$4:$D$5,2)</f>
        <v>0</v>
      </c>
      <c r="H202" s="4"/>
      <c r="I202" s="4" t="e">
        <f t="shared" si="30"/>
        <v>#N/A</v>
      </c>
      <c r="J202" s="28"/>
      <c r="K202" s="4" t="e">
        <f t="shared" si="31"/>
        <v>#N/A</v>
      </c>
      <c r="L202" s="91" t="e">
        <f t="shared" ref="L202" si="32">IMSUM(K202:K209)</f>
        <v>#N/A</v>
      </c>
    </row>
    <row r="203" spans="1:12" x14ac:dyDescent="0.25">
      <c r="A203" s="2">
        <v>202</v>
      </c>
      <c r="B203" s="5"/>
      <c r="C203" s="23"/>
      <c r="D203" s="4"/>
      <c r="E203" s="4" t="e">
        <f>VLOOKUP(D203,[1]Лист1!$A$4:$B$85,2)</f>
        <v>#N/A</v>
      </c>
      <c r="F203" s="4"/>
      <c r="G203" s="4">
        <f>VLOOKUP(F203,[1]Лист1!$C$4:$D$5,2)</f>
        <v>0</v>
      </c>
      <c r="H203" s="4"/>
      <c r="I203" s="4" t="e">
        <f t="shared" si="30"/>
        <v>#N/A</v>
      </c>
      <c r="J203" s="28"/>
      <c r="K203" s="4" t="e">
        <f t="shared" si="31"/>
        <v>#N/A</v>
      </c>
      <c r="L203" s="92"/>
    </row>
    <row r="204" spans="1:12" x14ac:dyDescent="0.25">
      <c r="A204" s="2">
        <v>203</v>
      </c>
      <c r="B204" s="5"/>
      <c r="C204" s="23"/>
      <c r="D204" s="4"/>
      <c r="E204" s="4" t="e">
        <f>VLOOKUP(D204,[1]Лист1!$A$4:$B$85,2)</f>
        <v>#N/A</v>
      </c>
      <c r="F204" s="4"/>
      <c r="G204" s="4">
        <f>VLOOKUP(F204,[1]Лист1!$C$4:$D$5,2)</f>
        <v>0</v>
      </c>
      <c r="H204" s="4"/>
      <c r="I204" s="4" t="e">
        <f t="shared" si="30"/>
        <v>#N/A</v>
      </c>
      <c r="J204" s="28"/>
      <c r="K204" s="4" t="e">
        <f t="shared" si="31"/>
        <v>#N/A</v>
      </c>
      <c r="L204" s="92"/>
    </row>
    <row r="205" spans="1:12" x14ac:dyDescent="0.25">
      <c r="A205" s="2">
        <v>204</v>
      </c>
      <c r="B205" s="5"/>
      <c r="C205" s="23"/>
      <c r="D205" s="4"/>
      <c r="E205" s="4" t="e">
        <f>VLOOKUP(D205,[1]Лист1!$A$4:$B$85,2)</f>
        <v>#N/A</v>
      </c>
      <c r="F205" s="4"/>
      <c r="G205" s="4">
        <f>VLOOKUP(F205,[1]Лист1!$C$4:$D$5,2)</f>
        <v>0</v>
      </c>
      <c r="H205" s="4"/>
      <c r="I205" s="4" t="e">
        <f t="shared" si="30"/>
        <v>#N/A</v>
      </c>
      <c r="J205" s="28"/>
      <c r="K205" s="4" t="e">
        <f t="shared" si="31"/>
        <v>#N/A</v>
      </c>
      <c r="L205" s="92"/>
    </row>
    <row r="206" spans="1:12" x14ac:dyDescent="0.25">
      <c r="A206" s="2">
        <v>205</v>
      </c>
      <c r="B206" s="5"/>
      <c r="C206" s="23"/>
      <c r="D206" s="4"/>
      <c r="E206" s="4" t="e">
        <f>VLOOKUP(D206,[1]Лист1!$A$4:$B$85,2)</f>
        <v>#N/A</v>
      </c>
      <c r="F206" s="4"/>
      <c r="G206" s="4">
        <f>VLOOKUP(F206,[1]Лист1!$C$4:$D$5,2)</f>
        <v>0</v>
      </c>
      <c r="H206" s="4"/>
      <c r="I206" s="4" t="e">
        <f t="shared" si="30"/>
        <v>#N/A</v>
      </c>
      <c r="J206" s="28"/>
      <c r="K206" s="4" t="e">
        <f t="shared" si="31"/>
        <v>#N/A</v>
      </c>
      <c r="L206" s="92"/>
    </row>
    <row r="207" spans="1:12" x14ac:dyDescent="0.25">
      <c r="A207" s="2">
        <v>206</v>
      </c>
      <c r="B207" s="5"/>
      <c r="C207" s="24"/>
      <c r="D207" s="4"/>
      <c r="E207" s="4" t="e">
        <f>VLOOKUP(D207,[1]Лист1!$A$4:$B$85,2)</f>
        <v>#N/A</v>
      </c>
      <c r="F207" s="4"/>
      <c r="G207" s="4">
        <f>VLOOKUP(F207,[1]Лист1!$C$4:$D$5,2)</f>
        <v>0</v>
      </c>
      <c r="H207" s="4"/>
      <c r="I207" s="4" t="e">
        <f t="shared" si="30"/>
        <v>#N/A</v>
      </c>
      <c r="J207" s="28"/>
      <c r="K207" s="4" t="e">
        <f t="shared" si="31"/>
        <v>#N/A</v>
      </c>
      <c r="L207" s="92"/>
    </row>
    <row r="208" spans="1:12" x14ac:dyDescent="0.25">
      <c r="A208" s="2">
        <v>207</v>
      </c>
      <c r="B208" s="5"/>
      <c r="C208" s="23"/>
      <c r="D208" s="4"/>
      <c r="E208" s="4" t="e">
        <f>VLOOKUP(D208,[1]Лист1!$A$4:$B$85,2)</f>
        <v>#N/A</v>
      </c>
      <c r="F208" s="4"/>
      <c r="G208" s="4">
        <f>VLOOKUP(F208,[1]Лист1!$C$4:$D$5,2)</f>
        <v>0</v>
      </c>
      <c r="H208" s="4"/>
      <c r="I208" s="4" t="e">
        <f t="shared" si="30"/>
        <v>#N/A</v>
      </c>
      <c r="J208" s="28"/>
      <c r="K208" s="4" t="e">
        <f t="shared" si="31"/>
        <v>#N/A</v>
      </c>
      <c r="L208" s="92"/>
    </row>
    <row r="209" spans="1:12" x14ac:dyDescent="0.25">
      <c r="A209" s="2">
        <v>208</v>
      </c>
      <c r="B209" s="5"/>
      <c r="C209" s="23"/>
      <c r="D209" s="4"/>
      <c r="E209" s="4" t="e">
        <f>VLOOKUP(D209,[1]Лист1!$A$4:$B$85,2)</f>
        <v>#N/A</v>
      </c>
      <c r="F209" s="4"/>
      <c r="G209" s="4">
        <f>VLOOKUP(F209,[1]Лист1!$C$4:$D$5,2)</f>
        <v>0</v>
      </c>
      <c r="H209" s="4"/>
      <c r="I209" s="4" t="e">
        <f t="shared" si="30"/>
        <v>#N/A</v>
      </c>
      <c r="J209" s="28"/>
      <c r="K209" s="4" t="e">
        <f t="shared" si="31"/>
        <v>#N/A</v>
      </c>
      <c r="L209" s="93"/>
    </row>
    <row r="210" spans="1:12" x14ac:dyDescent="0.25">
      <c r="A210" s="2">
        <v>209</v>
      </c>
      <c r="B210" s="5"/>
      <c r="C210" s="23"/>
      <c r="D210" s="4"/>
      <c r="E210" s="4" t="e">
        <f>VLOOKUP(D210,[1]Лист1!$A$4:$B$85,2)</f>
        <v>#N/A</v>
      </c>
      <c r="F210" s="4"/>
      <c r="G210" s="4">
        <f>VLOOKUP(F210,[1]Лист1!$C$4:$D$5,2)</f>
        <v>0</v>
      </c>
      <c r="H210" s="4"/>
      <c r="I210" s="4" t="e">
        <f t="shared" si="30"/>
        <v>#N/A</v>
      </c>
      <c r="J210" s="28"/>
      <c r="K210" s="4" t="e">
        <f t="shared" si="31"/>
        <v>#N/A</v>
      </c>
      <c r="L210" s="91" t="e">
        <f t="shared" ref="L210" si="33">IMSUM(K210:K217)</f>
        <v>#N/A</v>
      </c>
    </row>
    <row r="211" spans="1:12" x14ac:dyDescent="0.25">
      <c r="A211" s="2">
        <v>210</v>
      </c>
      <c r="B211" s="5"/>
      <c r="C211" s="23"/>
      <c r="D211" s="4"/>
      <c r="E211" s="4" t="e">
        <f>VLOOKUP(D211,[1]Лист1!$A$4:$B$85,2)</f>
        <v>#N/A</v>
      </c>
      <c r="F211" s="4"/>
      <c r="G211" s="4">
        <f>VLOOKUP(F211,[1]Лист1!$C$4:$D$5,2)</f>
        <v>0</v>
      </c>
      <c r="H211" s="4"/>
      <c r="I211" s="4" t="e">
        <f t="shared" si="30"/>
        <v>#N/A</v>
      </c>
      <c r="J211" s="28"/>
      <c r="K211" s="4" t="e">
        <f t="shared" si="31"/>
        <v>#N/A</v>
      </c>
      <c r="L211" s="92"/>
    </row>
    <row r="212" spans="1:12" x14ac:dyDescent="0.25">
      <c r="A212" s="2">
        <v>211</v>
      </c>
      <c r="B212" s="5"/>
      <c r="C212" s="23"/>
      <c r="D212" s="4"/>
      <c r="E212" s="4" t="e">
        <f>VLOOKUP(D212,[1]Лист1!$A$4:$B$85,2)</f>
        <v>#N/A</v>
      </c>
      <c r="F212" s="4"/>
      <c r="G212" s="4">
        <f>VLOOKUP(F212,[1]Лист1!$C$4:$D$5,2)</f>
        <v>0</v>
      </c>
      <c r="H212" s="4"/>
      <c r="I212" s="4" t="e">
        <f t="shared" si="30"/>
        <v>#N/A</v>
      </c>
      <c r="J212" s="28"/>
      <c r="K212" s="4" t="e">
        <f t="shared" si="31"/>
        <v>#N/A</v>
      </c>
      <c r="L212" s="92"/>
    </row>
    <row r="213" spans="1:12" x14ac:dyDescent="0.25">
      <c r="A213" s="2">
        <v>212</v>
      </c>
      <c r="B213" s="5"/>
      <c r="C213" s="23"/>
      <c r="D213" s="4"/>
      <c r="E213" s="4" t="e">
        <f>VLOOKUP(D213,[1]Лист1!$A$4:$B$85,2)</f>
        <v>#N/A</v>
      </c>
      <c r="F213" s="4"/>
      <c r="G213" s="4">
        <f>VLOOKUP(F213,[1]Лист1!$C$4:$D$5,2)</f>
        <v>0</v>
      </c>
      <c r="H213" s="4"/>
      <c r="I213" s="4" t="e">
        <f t="shared" si="30"/>
        <v>#N/A</v>
      </c>
      <c r="J213" s="28"/>
      <c r="K213" s="4" t="e">
        <f t="shared" si="31"/>
        <v>#N/A</v>
      </c>
      <c r="L213" s="92"/>
    </row>
    <row r="214" spans="1:12" x14ac:dyDescent="0.25">
      <c r="A214" s="2">
        <v>213</v>
      </c>
      <c r="B214" s="5"/>
      <c r="C214" s="23"/>
      <c r="D214" s="4"/>
      <c r="E214" s="4" t="e">
        <f>VLOOKUP(D214,[1]Лист1!$A$4:$B$85,2)</f>
        <v>#N/A</v>
      </c>
      <c r="F214" s="4"/>
      <c r="G214" s="4">
        <f>VLOOKUP(F214,[1]Лист1!$C$4:$D$5,2)</f>
        <v>0</v>
      </c>
      <c r="H214" s="4"/>
      <c r="I214" s="4" t="e">
        <f t="shared" si="30"/>
        <v>#N/A</v>
      </c>
      <c r="J214" s="28"/>
      <c r="K214" s="4" t="e">
        <f t="shared" si="31"/>
        <v>#N/A</v>
      </c>
      <c r="L214" s="92"/>
    </row>
    <row r="215" spans="1:12" x14ac:dyDescent="0.25">
      <c r="A215" s="2">
        <v>214</v>
      </c>
      <c r="B215" s="5"/>
      <c r="C215" s="23"/>
      <c r="D215" s="4"/>
      <c r="E215" s="4" t="e">
        <f>VLOOKUP(D215,[1]Лист1!$A$4:$B$85,2)</f>
        <v>#N/A</v>
      </c>
      <c r="F215" s="4"/>
      <c r="G215" s="4">
        <f>VLOOKUP(F215,[1]Лист1!$C$4:$D$5,2)</f>
        <v>0</v>
      </c>
      <c r="H215" s="4"/>
      <c r="I215" s="4" t="e">
        <f t="shared" si="30"/>
        <v>#N/A</v>
      </c>
      <c r="J215" s="28"/>
      <c r="K215" s="4" t="e">
        <f t="shared" si="31"/>
        <v>#N/A</v>
      </c>
      <c r="L215" s="92"/>
    </row>
    <row r="216" spans="1:12" x14ac:dyDescent="0.25">
      <c r="A216" s="2">
        <v>215</v>
      </c>
      <c r="B216" s="5"/>
      <c r="C216" s="23"/>
      <c r="D216" s="4"/>
      <c r="E216" s="4" t="e">
        <f>VLOOKUP(D216,[1]Лист1!$A$4:$B$85,2)</f>
        <v>#N/A</v>
      </c>
      <c r="F216" s="4"/>
      <c r="G216" s="4">
        <f>VLOOKUP(F216,[1]Лист1!$C$4:$D$5,2)</f>
        <v>0</v>
      </c>
      <c r="H216" s="4"/>
      <c r="I216" s="4" t="e">
        <f t="shared" si="30"/>
        <v>#N/A</v>
      </c>
      <c r="J216" s="28"/>
      <c r="K216" s="4" t="e">
        <f t="shared" si="31"/>
        <v>#N/A</v>
      </c>
      <c r="L216" s="92"/>
    </row>
    <row r="217" spans="1:12" x14ac:dyDescent="0.25">
      <c r="A217" s="2">
        <v>216</v>
      </c>
      <c r="B217" s="5"/>
      <c r="C217" s="23"/>
      <c r="D217" s="4"/>
      <c r="E217" s="4" t="e">
        <f>VLOOKUP(D217,[1]Лист1!$A$4:$B$85,2)</f>
        <v>#N/A</v>
      </c>
      <c r="F217" s="4"/>
      <c r="G217" s="4">
        <f>VLOOKUP(F217,[1]Лист1!$C$4:$D$5,2)</f>
        <v>0</v>
      </c>
      <c r="H217" s="4"/>
      <c r="I217" s="4" t="e">
        <f t="shared" si="30"/>
        <v>#N/A</v>
      </c>
      <c r="J217" s="28"/>
      <c r="K217" s="4" t="e">
        <f t="shared" si="31"/>
        <v>#N/A</v>
      </c>
      <c r="L217" s="93"/>
    </row>
    <row r="218" spans="1:12" x14ac:dyDescent="0.25">
      <c r="A218" s="2">
        <v>217</v>
      </c>
      <c r="B218" s="5"/>
      <c r="C218" s="23"/>
      <c r="D218" s="4"/>
      <c r="E218" s="4" t="e">
        <f>VLOOKUP(D218,[1]Лист1!$A$4:$B$85,2)</f>
        <v>#N/A</v>
      </c>
      <c r="F218" s="4"/>
      <c r="G218" s="4">
        <f>VLOOKUP(F218,[1]Лист1!$C$4:$D$5,2)</f>
        <v>0</v>
      </c>
      <c r="H218" s="4"/>
      <c r="I218" s="4" t="e">
        <f t="shared" si="30"/>
        <v>#N/A</v>
      </c>
      <c r="J218" s="28"/>
      <c r="K218" s="4" t="e">
        <f t="shared" si="31"/>
        <v>#N/A</v>
      </c>
      <c r="L218" s="91" t="e">
        <f t="shared" ref="L218" si="34">IMSUM(K218:K225)</f>
        <v>#N/A</v>
      </c>
    </row>
    <row r="219" spans="1:12" x14ac:dyDescent="0.25">
      <c r="A219" s="2">
        <v>218</v>
      </c>
      <c r="B219" s="5"/>
      <c r="C219" s="23"/>
      <c r="D219" s="4"/>
      <c r="E219" s="4" t="e">
        <f>VLOOKUP(D219,[1]Лист1!$A$4:$B$85,2)</f>
        <v>#N/A</v>
      </c>
      <c r="F219" s="4"/>
      <c r="G219" s="4">
        <f>VLOOKUP(F219,[1]Лист1!$C$4:$D$5,2)</f>
        <v>0</v>
      </c>
      <c r="H219" s="4"/>
      <c r="I219" s="4" t="e">
        <f t="shared" si="30"/>
        <v>#N/A</v>
      </c>
      <c r="J219" s="28"/>
      <c r="K219" s="4" t="e">
        <f t="shared" si="31"/>
        <v>#N/A</v>
      </c>
      <c r="L219" s="92"/>
    </row>
    <row r="220" spans="1:12" x14ac:dyDescent="0.25">
      <c r="A220" s="2">
        <v>219</v>
      </c>
      <c r="B220" s="5"/>
      <c r="C220" s="24"/>
      <c r="D220" s="4"/>
      <c r="E220" s="4" t="e">
        <f>VLOOKUP(D220,[1]Лист1!$A$4:$B$85,2)</f>
        <v>#N/A</v>
      </c>
      <c r="F220" s="4"/>
      <c r="G220" s="4">
        <f>VLOOKUP(F220,[1]Лист1!$C$4:$D$5,2)</f>
        <v>0</v>
      </c>
      <c r="H220" s="4"/>
      <c r="I220" s="4" t="e">
        <f t="shared" si="30"/>
        <v>#N/A</v>
      </c>
      <c r="J220" s="28"/>
      <c r="K220" s="4" t="e">
        <f t="shared" si="31"/>
        <v>#N/A</v>
      </c>
      <c r="L220" s="92"/>
    </row>
    <row r="221" spans="1:12" x14ac:dyDescent="0.25">
      <c r="A221" s="2">
        <v>220</v>
      </c>
      <c r="B221" s="5"/>
      <c r="C221" s="23"/>
      <c r="D221" s="4"/>
      <c r="E221" s="4" t="e">
        <f>VLOOKUP(D221,[1]Лист1!$A$4:$B$85,2)</f>
        <v>#N/A</v>
      </c>
      <c r="F221" s="4"/>
      <c r="G221" s="4">
        <f>VLOOKUP(F221,[1]Лист1!$C$4:$D$5,2)</f>
        <v>0</v>
      </c>
      <c r="H221" s="4"/>
      <c r="I221" s="4" t="e">
        <f t="shared" si="30"/>
        <v>#N/A</v>
      </c>
      <c r="J221" s="28"/>
      <c r="K221" s="4" t="e">
        <f t="shared" si="31"/>
        <v>#N/A</v>
      </c>
      <c r="L221" s="92"/>
    </row>
    <row r="222" spans="1:12" x14ac:dyDescent="0.25">
      <c r="A222" s="2">
        <v>221</v>
      </c>
      <c r="B222" s="5"/>
      <c r="C222" s="23"/>
      <c r="D222" s="4"/>
      <c r="E222" s="4" t="e">
        <f>VLOOKUP(D222,[1]Лист1!$A$4:$B$85,2)</f>
        <v>#N/A</v>
      </c>
      <c r="F222" s="4"/>
      <c r="G222" s="4">
        <f>VLOOKUP(F222,[1]Лист1!$C$4:$D$5,2)</f>
        <v>0</v>
      </c>
      <c r="H222" s="4"/>
      <c r="I222" s="4" t="e">
        <f t="shared" si="30"/>
        <v>#N/A</v>
      </c>
      <c r="J222" s="28"/>
      <c r="K222" s="4" t="e">
        <f t="shared" si="31"/>
        <v>#N/A</v>
      </c>
      <c r="L222" s="92"/>
    </row>
    <row r="223" spans="1:12" x14ac:dyDescent="0.25">
      <c r="A223" s="2">
        <v>222</v>
      </c>
      <c r="B223" s="5"/>
      <c r="C223" s="23"/>
      <c r="D223" s="4"/>
      <c r="E223" s="4" t="e">
        <f>VLOOKUP(D223,[1]Лист1!$A$4:$B$85,2)</f>
        <v>#N/A</v>
      </c>
      <c r="F223" s="4"/>
      <c r="G223" s="4">
        <f>VLOOKUP(F223,[1]Лист1!$C$4:$D$5,2)</f>
        <v>0</v>
      </c>
      <c r="H223" s="4"/>
      <c r="I223" s="4" t="e">
        <f t="shared" si="30"/>
        <v>#N/A</v>
      </c>
      <c r="J223" s="28"/>
      <c r="K223" s="4" t="e">
        <f t="shared" si="31"/>
        <v>#N/A</v>
      </c>
      <c r="L223" s="92"/>
    </row>
    <row r="224" spans="1:12" x14ac:dyDescent="0.25">
      <c r="A224" s="2">
        <v>223</v>
      </c>
      <c r="B224" s="5"/>
      <c r="C224" s="23"/>
      <c r="D224" s="4"/>
      <c r="E224" s="4" t="e">
        <f>VLOOKUP(D224,[1]Лист1!$A$4:$B$85,2)</f>
        <v>#N/A</v>
      </c>
      <c r="F224" s="4"/>
      <c r="G224" s="4">
        <f>VLOOKUP(F224,[1]Лист1!$C$4:$D$5,2)</f>
        <v>0</v>
      </c>
      <c r="H224" s="4"/>
      <c r="I224" s="4" t="e">
        <f t="shared" si="30"/>
        <v>#N/A</v>
      </c>
      <c r="J224" s="28"/>
      <c r="K224" s="4" t="e">
        <f t="shared" si="31"/>
        <v>#N/A</v>
      </c>
      <c r="L224" s="92"/>
    </row>
    <row r="225" spans="1:12" x14ac:dyDescent="0.25">
      <c r="A225" s="2">
        <v>224</v>
      </c>
      <c r="B225" s="5"/>
      <c r="C225" s="23"/>
      <c r="D225" s="4"/>
      <c r="E225" s="4" t="e">
        <f>VLOOKUP(D225,[1]Лист1!$A$4:$B$85,2)</f>
        <v>#N/A</v>
      </c>
      <c r="F225" s="4"/>
      <c r="G225" s="4">
        <f>VLOOKUP(F225,[1]Лист1!$C$4:$D$5,2)</f>
        <v>0</v>
      </c>
      <c r="H225" s="4"/>
      <c r="I225" s="4" t="e">
        <f t="shared" si="30"/>
        <v>#N/A</v>
      </c>
      <c r="J225" s="28"/>
      <c r="K225" s="4" t="e">
        <f t="shared" si="31"/>
        <v>#N/A</v>
      </c>
      <c r="L225" s="93"/>
    </row>
    <row r="226" spans="1:12" x14ac:dyDescent="0.25">
      <c r="A226" s="2">
        <v>225</v>
      </c>
      <c r="B226" s="5"/>
      <c r="C226" s="23"/>
      <c r="D226" s="4"/>
      <c r="E226" s="4" t="e">
        <f>VLOOKUP(D226,[1]Лист1!$A$4:$B$85,2)</f>
        <v>#N/A</v>
      </c>
      <c r="F226" s="4"/>
      <c r="G226" s="4">
        <f>VLOOKUP(F226,[1]Лист1!$C$4:$D$5,2)</f>
        <v>0</v>
      </c>
      <c r="H226" s="4"/>
      <c r="I226" s="4" t="e">
        <f t="shared" si="30"/>
        <v>#N/A</v>
      </c>
      <c r="J226" s="28"/>
      <c r="K226" s="4" t="e">
        <f t="shared" si="31"/>
        <v>#N/A</v>
      </c>
      <c r="L226" s="91" t="e">
        <f t="shared" ref="L226" si="35">IMSUM(K226:K233)</f>
        <v>#N/A</v>
      </c>
    </row>
    <row r="227" spans="1:12" x14ac:dyDescent="0.25">
      <c r="A227" s="2">
        <v>226</v>
      </c>
      <c r="B227" s="5"/>
      <c r="C227" s="23"/>
      <c r="D227" s="4"/>
      <c r="E227" s="4" t="e">
        <f>VLOOKUP(D227,[1]Лист1!$A$4:$B$85,2)</f>
        <v>#N/A</v>
      </c>
      <c r="F227" s="4"/>
      <c r="G227" s="4">
        <f>VLOOKUP(F227,[1]Лист1!$C$4:$D$5,2)</f>
        <v>0</v>
      </c>
      <c r="H227" s="4"/>
      <c r="I227" s="4" t="e">
        <f t="shared" si="30"/>
        <v>#N/A</v>
      </c>
      <c r="J227" s="28"/>
      <c r="K227" s="4" t="e">
        <f t="shared" si="31"/>
        <v>#N/A</v>
      </c>
      <c r="L227" s="92"/>
    </row>
    <row r="228" spans="1:12" x14ac:dyDescent="0.25">
      <c r="A228" s="2">
        <v>227</v>
      </c>
      <c r="B228" s="5"/>
      <c r="C228" s="23"/>
      <c r="D228" s="4"/>
      <c r="E228" s="4" t="e">
        <f>VLOOKUP(D228,[1]Лист1!$A$4:$B$85,2)</f>
        <v>#N/A</v>
      </c>
      <c r="F228" s="4"/>
      <c r="G228" s="4">
        <f>VLOOKUP(F228,[1]Лист1!$C$4:$D$5,2)</f>
        <v>0</v>
      </c>
      <c r="H228" s="4"/>
      <c r="I228" s="4" t="e">
        <f t="shared" si="30"/>
        <v>#N/A</v>
      </c>
      <c r="J228" s="28"/>
      <c r="K228" s="4" t="e">
        <f t="shared" si="31"/>
        <v>#N/A</v>
      </c>
      <c r="L228" s="92"/>
    </row>
    <row r="229" spans="1:12" x14ac:dyDescent="0.25">
      <c r="A229" s="2">
        <v>228</v>
      </c>
      <c r="B229" s="5"/>
      <c r="C229" s="23"/>
      <c r="D229" s="4"/>
      <c r="E229" s="4" t="e">
        <f>VLOOKUP(D229,[1]Лист1!$A$4:$B$85,2)</f>
        <v>#N/A</v>
      </c>
      <c r="F229" s="4"/>
      <c r="G229" s="4">
        <f>VLOOKUP(F229,[1]Лист1!$C$4:$D$5,2)</f>
        <v>0</v>
      </c>
      <c r="H229" s="4"/>
      <c r="I229" s="4" t="e">
        <f t="shared" si="30"/>
        <v>#N/A</v>
      </c>
      <c r="J229" s="28"/>
      <c r="K229" s="4" t="e">
        <f t="shared" si="31"/>
        <v>#N/A</v>
      </c>
      <c r="L229" s="92"/>
    </row>
    <row r="230" spans="1:12" x14ac:dyDescent="0.25">
      <c r="A230" s="2">
        <v>229</v>
      </c>
      <c r="B230" s="5"/>
      <c r="C230" s="23"/>
      <c r="D230" s="4"/>
      <c r="E230" s="4" t="e">
        <f>VLOOKUP(D230,[1]Лист1!$A$4:$B$85,2)</f>
        <v>#N/A</v>
      </c>
      <c r="F230" s="4"/>
      <c r="G230" s="4">
        <f>VLOOKUP(F230,[1]Лист1!$C$4:$D$5,2)</f>
        <v>0</v>
      </c>
      <c r="H230" s="4"/>
      <c r="I230" s="4" t="e">
        <f t="shared" si="30"/>
        <v>#N/A</v>
      </c>
      <c r="J230" s="28"/>
      <c r="K230" s="4" t="e">
        <f t="shared" si="31"/>
        <v>#N/A</v>
      </c>
      <c r="L230" s="92"/>
    </row>
    <row r="231" spans="1:12" x14ac:dyDescent="0.25">
      <c r="A231" s="2">
        <v>230</v>
      </c>
      <c r="B231" s="5"/>
      <c r="C231" s="23"/>
      <c r="D231" s="4"/>
      <c r="E231" s="4" t="e">
        <f>VLOOKUP(D231,[1]Лист1!$A$4:$B$85,2)</f>
        <v>#N/A</v>
      </c>
      <c r="F231" s="4"/>
      <c r="G231" s="4">
        <f>VLOOKUP(F231,[1]Лист1!$C$4:$D$5,2)</f>
        <v>0</v>
      </c>
      <c r="H231" s="4"/>
      <c r="I231" s="4" t="e">
        <f t="shared" si="30"/>
        <v>#N/A</v>
      </c>
      <c r="J231" s="28"/>
      <c r="K231" s="4" t="e">
        <f t="shared" si="31"/>
        <v>#N/A</v>
      </c>
      <c r="L231" s="92"/>
    </row>
    <row r="232" spans="1:12" x14ac:dyDescent="0.25">
      <c r="A232" s="2">
        <v>231</v>
      </c>
      <c r="B232" s="5"/>
      <c r="C232" s="23"/>
      <c r="D232" s="4"/>
      <c r="E232" s="4" t="e">
        <f>VLOOKUP(D232,[1]Лист1!$A$4:$B$85,2)</f>
        <v>#N/A</v>
      </c>
      <c r="F232" s="4"/>
      <c r="G232" s="4">
        <f>VLOOKUP(F232,[1]Лист1!$C$4:$D$5,2)</f>
        <v>0</v>
      </c>
      <c r="H232" s="4"/>
      <c r="I232" s="4" t="e">
        <f t="shared" si="30"/>
        <v>#N/A</v>
      </c>
      <c r="J232" s="28"/>
      <c r="K232" s="4" t="e">
        <f t="shared" si="31"/>
        <v>#N/A</v>
      </c>
      <c r="L232" s="92"/>
    </row>
    <row r="233" spans="1:12" x14ac:dyDescent="0.25">
      <c r="A233" s="2">
        <v>232</v>
      </c>
      <c r="B233" s="5"/>
      <c r="C233" s="23"/>
      <c r="D233" s="4"/>
      <c r="E233" s="4" t="e">
        <f>VLOOKUP(D233,[1]Лист1!$A$4:$B$85,2)</f>
        <v>#N/A</v>
      </c>
      <c r="F233" s="4"/>
      <c r="G233" s="4">
        <f>VLOOKUP(F233,[1]Лист1!$C$4:$D$5,2)</f>
        <v>0</v>
      </c>
      <c r="H233" s="4"/>
      <c r="I233" s="4" t="e">
        <f t="shared" si="30"/>
        <v>#N/A</v>
      </c>
      <c r="J233" s="28"/>
      <c r="K233" s="4" t="e">
        <f t="shared" si="31"/>
        <v>#N/A</v>
      </c>
      <c r="L233" s="93"/>
    </row>
  </sheetData>
  <sortState ref="C122:C129">
    <sortCondition ref="C114"/>
  </sortState>
  <mergeCells count="30">
    <mergeCell ref="L42:L49"/>
    <mergeCell ref="L50:L57"/>
    <mergeCell ref="L58:L65"/>
    <mergeCell ref="L66:L73"/>
    <mergeCell ref="L2:L9"/>
    <mergeCell ref="L10:L17"/>
    <mergeCell ref="L18:L25"/>
    <mergeCell ref="L26:L33"/>
    <mergeCell ref="L226:L233"/>
    <mergeCell ref="L154:L161"/>
    <mergeCell ref="L162:L169"/>
    <mergeCell ref="L170:L177"/>
    <mergeCell ref="L178:L185"/>
    <mergeCell ref="L186:L193"/>
    <mergeCell ref="M1:W2"/>
    <mergeCell ref="L194:L201"/>
    <mergeCell ref="L202:L209"/>
    <mergeCell ref="L210:L217"/>
    <mergeCell ref="L218:L225"/>
    <mergeCell ref="L114:L121"/>
    <mergeCell ref="L122:L129"/>
    <mergeCell ref="L130:L137"/>
    <mergeCell ref="L138:L145"/>
    <mergeCell ref="L146:L153"/>
    <mergeCell ref="L74:L81"/>
    <mergeCell ref="L82:L89"/>
    <mergeCell ref="L90:L97"/>
    <mergeCell ref="L98:L105"/>
    <mergeCell ref="L106:L113"/>
    <mergeCell ref="L34:L41"/>
  </mergeCells>
  <pageMargins left="0" right="0" top="0" bottom="0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6"/>
  <sheetViews>
    <sheetView tabSelected="1" zoomScale="90" zoomScaleNormal="90" workbookViewId="0">
      <selection activeCell="S4" sqref="S4"/>
    </sheetView>
  </sheetViews>
  <sheetFormatPr defaultColWidth="45.28515625" defaultRowHeight="15" x14ac:dyDescent="0.25"/>
  <cols>
    <col min="1" max="1" width="5" style="77" customWidth="1"/>
    <col min="2" max="2" width="31.7109375" style="78" customWidth="1"/>
    <col min="3" max="3" width="16.7109375" style="79" customWidth="1"/>
    <col min="4" max="4" width="6.42578125" style="80" customWidth="1"/>
    <col min="5" max="5" width="5.28515625" style="81" customWidth="1"/>
    <col min="6" max="6" width="5.28515625" style="80" customWidth="1"/>
    <col min="7" max="7" width="5.28515625" style="81" customWidth="1"/>
    <col min="8" max="9" width="5.28515625" style="80" customWidth="1"/>
    <col min="10" max="10" width="5.28515625" style="82" customWidth="1"/>
    <col min="11" max="11" width="5.28515625" style="83" customWidth="1"/>
    <col min="12" max="13" width="5.28515625" style="82" customWidth="1"/>
    <col min="14" max="15" width="5.28515625" style="80" customWidth="1"/>
    <col min="16" max="17" width="5.28515625" style="77" customWidth="1"/>
    <col min="18" max="18" width="5.85546875" style="77" customWidth="1"/>
    <col min="19" max="19" width="7.140625" style="77" customWidth="1"/>
    <col min="20" max="16384" width="45.28515625" style="1"/>
  </cols>
  <sheetData>
    <row r="1" spans="1:19" ht="70.5" customHeight="1" x14ac:dyDescent="0.25">
      <c r="A1" s="90" t="s">
        <v>314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</row>
    <row r="2" spans="1:19" ht="70.5" customHeight="1" x14ac:dyDescent="0.25">
      <c r="A2" s="111" t="s">
        <v>30</v>
      </c>
      <c r="B2" s="111" t="s">
        <v>33</v>
      </c>
      <c r="C2" s="113" t="s">
        <v>0</v>
      </c>
      <c r="D2" s="96" t="s">
        <v>255</v>
      </c>
      <c r="E2" s="97"/>
      <c r="F2" s="94" t="s">
        <v>273</v>
      </c>
      <c r="G2" s="95"/>
      <c r="H2" s="94" t="s">
        <v>274</v>
      </c>
      <c r="I2" s="95"/>
      <c r="J2" s="94" t="s">
        <v>275</v>
      </c>
      <c r="K2" s="95"/>
      <c r="L2" s="96" t="s">
        <v>276</v>
      </c>
      <c r="M2" s="97"/>
      <c r="N2" s="94" t="s">
        <v>302</v>
      </c>
      <c r="O2" s="95"/>
      <c r="P2" s="96" t="s">
        <v>311</v>
      </c>
      <c r="Q2" s="97"/>
      <c r="R2" s="115" t="s">
        <v>312</v>
      </c>
      <c r="S2" s="115" t="s">
        <v>313</v>
      </c>
    </row>
    <row r="3" spans="1:19" ht="51.75" customHeight="1" x14ac:dyDescent="0.25">
      <c r="A3" s="112"/>
      <c r="B3" s="112"/>
      <c r="C3" s="114"/>
      <c r="D3" s="64" t="s">
        <v>31</v>
      </c>
      <c r="E3" s="47" t="s">
        <v>50</v>
      </c>
      <c r="F3" s="64" t="s">
        <v>31</v>
      </c>
      <c r="G3" s="47" t="s">
        <v>50</v>
      </c>
      <c r="H3" s="64" t="s">
        <v>31</v>
      </c>
      <c r="I3" s="47" t="s">
        <v>50</v>
      </c>
      <c r="J3" s="64" t="s">
        <v>31</v>
      </c>
      <c r="K3" s="47" t="s">
        <v>50</v>
      </c>
      <c r="L3" s="64" t="s">
        <v>31</v>
      </c>
      <c r="M3" s="47" t="s">
        <v>50</v>
      </c>
      <c r="N3" s="64" t="s">
        <v>31</v>
      </c>
      <c r="O3" s="47" t="s">
        <v>50</v>
      </c>
      <c r="P3" s="64" t="s">
        <v>31</v>
      </c>
      <c r="Q3" s="47" t="s">
        <v>50</v>
      </c>
      <c r="R3" s="116"/>
      <c r="S3" s="116"/>
    </row>
    <row r="4" spans="1:19" x14ac:dyDescent="0.25">
      <c r="A4" s="65">
        <v>178</v>
      </c>
      <c r="B4" s="66" t="s">
        <v>27</v>
      </c>
      <c r="C4" s="67" t="s">
        <v>92</v>
      </c>
      <c r="D4" s="68">
        <v>100</v>
      </c>
      <c r="E4" s="69">
        <v>9</v>
      </c>
      <c r="F4" s="68" t="s">
        <v>265</v>
      </c>
      <c r="G4" s="69">
        <v>1</v>
      </c>
      <c r="H4" s="68" t="s">
        <v>267</v>
      </c>
      <c r="I4" s="70">
        <v>25</v>
      </c>
      <c r="J4" s="47">
        <v>27</v>
      </c>
      <c r="K4" s="71">
        <v>6</v>
      </c>
      <c r="L4" s="47">
        <v>25</v>
      </c>
      <c r="M4" s="72">
        <v>11</v>
      </c>
      <c r="N4" s="68" t="s">
        <v>300</v>
      </c>
      <c r="O4" s="68">
        <v>4</v>
      </c>
      <c r="P4" s="68" t="s">
        <v>253</v>
      </c>
      <c r="Q4" s="68">
        <v>11</v>
      </c>
      <c r="R4" s="68">
        <f>SUM(E4,G4,I4,K4,M4,O4,Q4)</f>
        <v>67</v>
      </c>
      <c r="S4" s="73">
        <v>1</v>
      </c>
    </row>
    <row r="5" spans="1:19" x14ac:dyDescent="0.25">
      <c r="A5" s="65">
        <v>30</v>
      </c>
      <c r="B5" s="66" t="s">
        <v>5</v>
      </c>
      <c r="C5" s="67" t="s">
        <v>194</v>
      </c>
      <c r="D5" s="68">
        <v>150</v>
      </c>
      <c r="E5" s="69">
        <v>5</v>
      </c>
      <c r="F5" s="68" t="s">
        <v>267</v>
      </c>
      <c r="G5" s="69">
        <v>14</v>
      </c>
      <c r="H5" s="68" t="s">
        <v>265</v>
      </c>
      <c r="I5" s="70">
        <v>5</v>
      </c>
      <c r="J5" s="47">
        <v>22</v>
      </c>
      <c r="K5" s="71">
        <v>11</v>
      </c>
      <c r="L5" s="47">
        <v>21</v>
      </c>
      <c r="M5" s="72">
        <v>15</v>
      </c>
      <c r="N5" s="68" t="s">
        <v>277</v>
      </c>
      <c r="O5" s="68">
        <v>18</v>
      </c>
      <c r="P5" s="68" t="s">
        <v>253</v>
      </c>
      <c r="Q5" s="68">
        <v>4</v>
      </c>
      <c r="R5" s="68">
        <f>SUM(E5,G5,I5,K5,M5,O5,Q5)</f>
        <v>72</v>
      </c>
      <c r="S5" s="73">
        <v>2</v>
      </c>
    </row>
    <row r="6" spans="1:19" x14ac:dyDescent="0.25">
      <c r="A6" s="65">
        <v>8</v>
      </c>
      <c r="B6" s="66" t="s">
        <v>1</v>
      </c>
      <c r="C6" s="67" t="s">
        <v>176</v>
      </c>
      <c r="D6" s="68">
        <v>130</v>
      </c>
      <c r="E6" s="69">
        <v>6</v>
      </c>
      <c r="F6" s="68" t="s">
        <v>256</v>
      </c>
      <c r="G6" s="69">
        <v>29</v>
      </c>
      <c r="H6" s="68" t="s">
        <v>265</v>
      </c>
      <c r="I6" s="70">
        <v>10</v>
      </c>
      <c r="J6" s="47">
        <v>16</v>
      </c>
      <c r="K6" s="71">
        <v>17</v>
      </c>
      <c r="L6" s="47">
        <v>37</v>
      </c>
      <c r="M6" s="72">
        <v>3</v>
      </c>
      <c r="N6" s="68" t="s">
        <v>279</v>
      </c>
      <c r="O6" s="68">
        <v>2</v>
      </c>
      <c r="P6" s="68" t="s">
        <v>253</v>
      </c>
      <c r="Q6" s="68">
        <v>7</v>
      </c>
      <c r="R6" s="68">
        <f>SUM(E6,G6,I6,K6,M6,O6,Q6)</f>
        <v>74</v>
      </c>
      <c r="S6" s="73">
        <v>3</v>
      </c>
    </row>
    <row r="7" spans="1:19" x14ac:dyDescent="0.25">
      <c r="A7" s="65">
        <v>181</v>
      </c>
      <c r="B7" s="66" t="s">
        <v>27</v>
      </c>
      <c r="C7" s="67" t="s">
        <v>95</v>
      </c>
      <c r="D7" s="68">
        <v>100</v>
      </c>
      <c r="E7" s="69">
        <v>9</v>
      </c>
      <c r="F7" s="68" t="s">
        <v>256</v>
      </c>
      <c r="G7" s="69">
        <v>27</v>
      </c>
      <c r="H7" s="68" t="s">
        <v>265</v>
      </c>
      <c r="I7" s="70">
        <v>20</v>
      </c>
      <c r="J7" s="47">
        <v>27</v>
      </c>
      <c r="K7" s="71">
        <v>6</v>
      </c>
      <c r="L7" s="47">
        <v>30</v>
      </c>
      <c r="M7" s="72">
        <v>7</v>
      </c>
      <c r="N7" s="68" t="s">
        <v>283</v>
      </c>
      <c r="O7" s="68">
        <v>10</v>
      </c>
      <c r="P7" s="68" t="s">
        <v>253</v>
      </c>
      <c r="Q7" s="68">
        <v>2</v>
      </c>
      <c r="R7" s="68">
        <f>SUM(E7,G7,I7,K7,M7,O7,Q7)</f>
        <v>81</v>
      </c>
      <c r="S7" s="73">
        <v>4</v>
      </c>
    </row>
    <row r="8" spans="1:19" x14ac:dyDescent="0.25">
      <c r="A8" s="65">
        <v>179</v>
      </c>
      <c r="B8" s="66" t="s">
        <v>27</v>
      </c>
      <c r="C8" s="67" t="s">
        <v>93</v>
      </c>
      <c r="D8" s="68">
        <v>150</v>
      </c>
      <c r="E8" s="69">
        <v>5</v>
      </c>
      <c r="F8" s="68" t="s">
        <v>267</v>
      </c>
      <c r="G8" s="69">
        <v>16</v>
      </c>
      <c r="H8" s="68" t="s">
        <v>265</v>
      </c>
      <c r="I8" s="70">
        <v>2</v>
      </c>
      <c r="J8" s="47">
        <v>14</v>
      </c>
      <c r="K8" s="71">
        <v>19</v>
      </c>
      <c r="L8" s="47">
        <v>14</v>
      </c>
      <c r="M8" s="72">
        <v>22</v>
      </c>
      <c r="N8" s="68" t="s">
        <v>289</v>
      </c>
      <c r="O8" s="68">
        <v>20</v>
      </c>
      <c r="P8" s="68" t="s">
        <v>253</v>
      </c>
      <c r="Q8" s="68">
        <v>10</v>
      </c>
      <c r="R8" s="68">
        <f>SUM(E8,G8,I8,K8,M8,O8,Q8)</f>
        <v>94</v>
      </c>
      <c r="S8" s="73">
        <v>5</v>
      </c>
    </row>
    <row r="9" spans="1:19" x14ac:dyDescent="0.25">
      <c r="A9" s="65">
        <v>20</v>
      </c>
      <c r="B9" s="66" t="s">
        <v>53</v>
      </c>
      <c r="C9" s="67" t="s">
        <v>72</v>
      </c>
      <c r="D9" s="68">
        <v>25</v>
      </c>
      <c r="E9" s="69">
        <v>12</v>
      </c>
      <c r="F9" s="68">
        <v>20</v>
      </c>
      <c r="G9" s="69">
        <v>2</v>
      </c>
      <c r="H9" s="68" t="s">
        <v>265</v>
      </c>
      <c r="I9" s="70">
        <v>18</v>
      </c>
      <c r="J9" s="47">
        <v>9</v>
      </c>
      <c r="K9" s="71">
        <v>24</v>
      </c>
      <c r="L9" s="47">
        <v>18</v>
      </c>
      <c r="M9" s="72">
        <v>18</v>
      </c>
      <c r="N9" s="68" t="s">
        <v>282</v>
      </c>
      <c r="O9" s="68">
        <v>8</v>
      </c>
      <c r="P9" s="68" t="s">
        <v>253</v>
      </c>
      <c r="Q9" s="68">
        <v>17</v>
      </c>
      <c r="R9" s="68">
        <f>SUM(E9,G9,I9,K9,M9,O9,Q9)</f>
        <v>99</v>
      </c>
      <c r="S9" s="73">
        <v>6</v>
      </c>
    </row>
    <row r="10" spans="1:19" x14ac:dyDescent="0.25">
      <c r="A10" s="65">
        <v>28</v>
      </c>
      <c r="B10" s="66" t="s">
        <v>5</v>
      </c>
      <c r="C10" s="67" t="s">
        <v>195</v>
      </c>
      <c r="D10" s="68">
        <v>100</v>
      </c>
      <c r="E10" s="69">
        <v>9</v>
      </c>
      <c r="F10" s="68" t="s">
        <v>267</v>
      </c>
      <c r="G10" s="69">
        <v>15</v>
      </c>
      <c r="H10" s="68" t="s">
        <v>267</v>
      </c>
      <c r="I10" s="70">
        <v>28</v>
      </c>
      <c r="J10" s="47">
        <v>9</v>
      </c>
      <c r="K10" s="71">
        <v>24</v>
      </c>
      <c r="L10" s="47">
        <v>18</v>
      </c>
      <c r="M10" s="72">
        <v>18</v>
      </c>
      <c r="N10" s="68" t="s">
        <v>286</v>
      </c>
      <c r="O10" s="68">
        <v>14</v>
      </c>
      <c r="P10" s="68" t="s">
        <v>253</v>
      </c>
      <c r="Q10" s="68">
        <v>5</v>
      </c>
      <c r="R10" s="68">
        <f>SUM(E10,G10,I10,K10,M10,O10,Q10)</f>
        <v>113</v>
      </c>
      <c r="S10" s="73">
        <v>7</v>
      </c>
    </row>
    <row r="11" spans="1:19" x14ac:dyDescent="0.25">
      <c r="A11" s="65">
        <v>71</v>
      </c>
      <c r="B11" s="66" t="s">
        <v>12</v>
      </c>
      <c r="C11" s="67" t="s">
        <v>83</v>
      </c>
      <c r="D11" s="68">
        <v>170</v>
      </c>
      <c r="E11" s="69">
        <v>4</v>
      </c>
      <c r="F11" s="68" t="s">
        <v>256</v>
      </c>
      <c r="G11" s="69">
        <v>28</v>
      </c>
      <c r="H11" s="68" t="s">
        <v>267</v>
      </c>
      <c r="I11" s="69">
        <v>35</v>
      </c>
      <c r="J11" s="47">
        <v>24</v>
      </c>
      <c r="K11" s="71">
        <v>9</v>
      </c>
      <c r="L11" s="47">
        <v>15</v>
      </c>
      <c r="M11" s="72">
        <v>21</v>
      </c>
      <c r="N11" s="68" t="s">
        <v>296</v>
      </c>
      <c r="O11" s="68">
        <v>8</v>
      </c>
      <c r="P11" s="68" t="s">
        <v>253</v>
      </c>
      <c r="Q11" s="68">
        <v>9</v>
      </c>
      <c r="R11" s="68">
        <f>SUM(E11,G11,I11,K11,M11,O11,Q11)</f>
        <v>114</v>
      </c>
      <c r="S11" s="73">
        <v>8</v>
      </c>
    </row>
    <row r="12" spans="1:19" x14ac:dyDescent="0.25">
      <c r="A12" s="65">
        <v>141</v>
      </c>
      <c r="B12" s="66" t="s">
        <v>20</v>
      </c>
      <c r="C12" s="67" t="s">
        <v>115</v>
      </c>
      <c r="D12" s="68">
        <v>25</v>
      </c>
      <c r="E12" s="69">
        <v>12</v>
      </c>
      <c r="F12" s="68" t="s">
        <v>267</v>
      </c>
      <c r="G12" s="69">
        <v>12</v>
      </c>
      <c r="H12" s="68" t="s">
        <v>265</v>
      </c>
      <c r="I12" s="70">
        <v>12</v>
      </c>
      <c r="J12" s="47">
        <v>7</v>
      </c>
      <c r="K12" s="71">
        <v>26</v>
      </c>
      <c r="L12" s="47">
        <v>21</v>
      </c>
      <c r="M12" s="72">
        <v>15</v>
      </c>
      <c r="N12" s="68" t="s">
        <v>263</v>
      </c>
      <c r="O12" s="68">
        <v>27</v>
      </c>
      <c r="P12" s="68" t="s">
        <v>253</v>
      </c>
      <c r="Q12" s="68">
        <v>15</v>
      </c>
      <c r="R12" s="68">
        <f>SUM(E12,G12,I12,K12,M12,O12,Q12)</f>
        <v>119</v>
      </c>
      <c r="S12" s="73">
        <v>9</v>
      </c>
    </row>
    <row r="13" spans="1:19" x14ac:dyDescent="0.25">
      <c r="A13" s="65">
        <v>59</v>
      </c>
      <c r="B13" s="66" t="s">
        <v>11</v>
      </c>
      <c r="C13" s="67" t="s">
        <v>214</v>
      </c>
      <c r="D13" s="68">
        <v>190</v>
      </c>
      <c r="E13" s="69">
        <v>2</v>
      </c>
      <c r="F13" s="68" t="s">
        <v>256</v>
      </c>
      <c r="G13" s="69">
        <v>22</v>
      </c>
      <c r="H13" s="68" t="s">
        <v>265</v>
      </c>
      <c r="I13" s="70">
        <v>9</v>
      </c>
      <c r="J13" s="47">
        <v>5</v>
      </c>
      <c r="K13" s="71">
        <v>28</v>
      </c>
      <c r="L13" s="47">
        <v>12</v>
      </c>
      <c r="M13" s="72">
        <v>24</v>
      </c>
      <c r="N13" s="68" t="s">
        <v>263</v>
      </c>
      <c r="O13" s="68">
        <v>27</v>
      </c>
      <c r="P13" s="68" t="s">
        <v>253</v>
      </c>
      <c r="Q13" s="68">
        <v>8</v>
      </c>
      <c r="R13" s="68">
        <f>SUM(E13,G13,I13,K13,M13,O13,Q13)</f>
        <v>120</v>
      </c>
      <c r="S13" s="73">
        <v>10</v>
      </c>
    </row>
    <row r="14" spans="1:19" x14ac:dyDescent="0.25">
      <c r="A14" s="65">
        <v>27</v>
      </c>
      <c r="B14" s="66" t="s">
        <v>5</v>
      </c>
      <c r="C14" s="67" t="s">
        <v>193</v>
      </c>
      <c r="D14" s="68">
        <v>50</v>
      </c>
      <c r="E14" s="69">
        <v>11</v>
      </c>
      <c r="F14" s="68" t="s">
        <v>265</v>
      </c>
      <c r="G14" s="69">
        <v>3</v>
      </c>
      <c r="H14" s="68" t="s">
        <v>267</v>
      </c>
      <c r="I14" s="69">
        <v>36</v>
      </c>
      <c r="J14" s="47">
        <v>12</v>
      </c>
      <c r="K14" s="71">
        <v>21</v>
      </c>
      <c r="L14" s="47">
        <v>25</v>
      </c>
      <c r="M14" s="72">
        <v>11</v>
      </c>
      <c r="N14" s="68" t="s">
        <v>285</v>
      </c>
      <c r="O14" s="68">
        <v>1</v>
      </c>
      <c r="P14" s="68" t="s">
        <v>303</v>
      </c>
      <c r="Q14" s="68">
        <v>45</v>
      </c>
      <c r="R14" s="68">
        <f>SUM(E14,G14,I14,K14,M14,O14,Q14)</f>
        <v>128</v>
      </c>
      <c r="S14" s="73">
        <v>11</v>
      </c>
    </row>
    <row r="15" spans="1:19" x14ac:dyDescent="0.25">
      <c r="A15" s="65">
        <v>180</v>
      </c>
      <c r="B15" s="66" t="s">
        <v>27</v>
      </c>
      <c r="C15" s="67" t="s">
        <v>94</v>
      </c>
      <c r="D15" s="68">
        <v>25</v>
      </c>
      <c r="E15" s="69">
        <v>12</v>
      </c>
      <c r="F15" s="68" t="s">
        <v>265</v>
      </c>
      <c r="G15" s="69">
        <v>5</v>
      </c>
      <c r="H15" s="68" t="s">
        <v>265</v>
      </c>
      <c r="I15" s="70">
        <v>15</v>
      </c>
      <c r="J15" s="47">
        <v>0</v>
      </c>
      <c r="K15" s="71">
        <v>33</v>
      </c>
      <c r="L15" s="47">
        <v>12</v>
      </c>
      <c r="M15" s="72">
        <v>24</v>
      </c>
      <c r="N15" s="68" t="s">
        <v>262</v>
      </c>
      <c r="O15" s="68">
        <v>19</v>
      </c>
      <c r="P15" s="68" t="s">
        <v>253</v>
      </c>
      <c r="Q15" s="68">
        <v>20</v>
      </c>
      <c r="R15" s="68">
        <f>SUM(E15,G15,I15,K15,M15,O15,Q15)</f>
        <v>128</v>
      </c>
      <c r="S15" s="73">
        <v>12</v>
      </c>
    </row>
    <row r="16" spans="1:19" x14ac:dyDescent="0.25">
      <c r="A16" s="65">
        <v>177</v>
      </c>
      <c r="B16" s="66" t="s">
        <v>27</v>
      </c>
      <c r="C16" s="67" t="s">
        <v>91</v>
      </c>
      <c r="D16" s="68">
        <v>75</v>
      </c>
      <c r="E16" s="69">
        <v>10</v>
      </c>
      <c r="F16" s="68" t="s">
        <v>256</v>
      </c>
      <c r="G16" s="69">
        <v>23</v>
      </c>
      <c r="H16" s="68" t="s">
        <v>265</v>
      </c>
      <c r="I16" s="70">
        <v>1</v>
      </c>
      <c r="J16" s="47">
        <v>2</v>
      </c>
      <c r="K16" s="71">
        <v>31</v>
      </c>
      <c r="L16" s="47">
        <v>14</v>
      </c>
      <c r="M16" s="72">
        <v>22</v>
      </c>
      <c r="N16" s="68" t="s">
        <v>261</v>
      </c>
      <c r="O16" s="68">
        <v>29</v>
      </c>
      <c r="P16" s="68" t="s">
        <v>253</v>
      </c>
      <c r="Q16" s="68">
        <v>13</v>
      </c>
      <c r="R16" s="68">
        <f>SUM(E16,G16,I16,K16,M16,O16,Q16)</f>
        <v>129</v>
      </c>
      <c r="S16" s="73">
        <v>13</v>
      </c>
    </row>
    <row r="17" spans="1:19" x14ac:dyDescent="0.25">
      <c r="A17" s="65">
        <v>144</v>
      </c>
      <c r="B17" s="66" t="s">
        <v>20</v>
      </c>
      <c r="C17" s="67" t="s">
        <v>117</v>
      </c>
      <c r="D17" s="68">
        <v>170</v>
      </c>
      <c r="E17" s="69">
        <v>4</v>
      </c>
      <c r="F17" s="68" t="s">
        <v>266</v>
      </c>
      <c r="G17" s="69">
        <v>53</v>
      </c>
      <c r="H17" s="68" t="s">
        <v>265</v>
      </c>
      <c r="I17" s="70">
        <v>21</v>
      </c>
      <c r="J17" s="47">
        <v>19</v>
      </c>
      <c r="K17" s="71">
        <v>14</v>
      </c>
      <c r="L17" s="47">
        <v>16</v>
      </c>
      <c r="M17" s="72">
        <v>20</v>
      </c>
      <c r="N17" s="68" t="s">
        <v>256</v>
      </c>
      <c r="O17" s="68">
        <v>17</v>
      </c>
      <c r="P17" s="68" t="s">
        <v>253</v>
      </c>
      <c r="Q17" s="68">
        <v>1</v>
      </c>
      <c r="R17" s="68">
        <f>SUM(E17,G17,I17,K17,M17,O17,Q17)</f>
        <v>130</v>
      </c>
      <c r="S17" s="73">
        <v>14</v>
      </c>
    </row>
    <row r="18" spans="1:19" x14ac:dyDescent="0.25">
      <c r="A18" s="65">
        <v>169</v>
      </c>
      <c r="B18" s="66" t="s">
        <v>26</v>
      </c>
      <c r="C18" s="74" t="s">
        <v>144</v>
      </c>
      <c r="D18" s="68">
        <v>50</v>
      </c>
      <c r="E18" s="69">
        <v>11</v>
      </c>
      <c r="F18" s="68" t="s">
        <v>267</v>
      </c>
      <c r="G18" s="69">
        <v>9</v>
      </c>
      <c r="H18" s="68" t="s">
        <v>265</v>
      </c>
      <c r="I18" s="70">
        <v>8</v>
      </c>
      <c r="J18" s="47">
        <v>10</v>
      </c>
      <c r="K18" s="71">
        <v>23</v>
      </c>
      <c r="L18" s="47">
        <v>9</v>
      </c>
      <c r="M18" s="72">
        <v>27</v>
      </c>
      <c r="N18" s="68" t="s">
        <v>297</v>
      </c>
      <c r="O18" s="68">
        <v>11</v>
      </c>
      <c r="P18" s="68" t="s">
        <v>303</v>
      </c>
      <c r="Q18" s="68">
        <v>41</v>
      </c>
      <c r="R18" s="68">
        <f>SUM(E18,G18,I18,K18,M18,O18,Q18)</f>
        <v>130</v>
      </c>
      <c r="S18" s="73">
        <v>14</v>
      </c>
    </row>
    <row r="19" spans="1:19" x14ac:dyDescent="0.25">
      <c r="A19" s="65">
        <v>139</v>
      </c>
      <c r="B19" s="66" t="s">
        <v>20</v>
      </c>
      <c r="C19" s="67" t="s">
        <v>119</v>
      </c>
      <c r="D19" s="68">
        <v>100</v>
      </c>
      <c r="E19" s="69">
        <v>9</v>
      </c>
      <c r="F19" s="68" t="s">
        <v>266</v>
      </c>
      <c r="G19" s="69">
        <v>52</v>
      </c>
      <c r="H19" s="68" t="s">
        <v>265</v>
      </c>
      <c r="I19" s="70">
        <v>23</v>
      </c>
      <c r="J19" s="47">
        <v>5</v>
      </c>
      <c r="K19" s="71">
        <v>28</v>
      </c>
      <c r="L19" s="47">
        <v>24</v>
      </c>
      <c r="M19" s="72">
        <v>12</v>
      </c>
      <c r="N19" s="68" t="s">
        <v>289</v>
      </c>
      <c r="O19" s="68">
        <v>20</v>
      </c>
      <c r="P19" s="68" t="s">
        <v>253</v>
      </c>
      <c r="Q19" s="68">
        <v>6</v>
      </c>
      <c r="R19" s="68">
        <f>SUM(E19,G19,I19,K19,M19,O19,Q19)</f>
        <v>150</v>
      </c>
      <c r="S19" s="73">
        <v>15</v>
      </c>
    </row>
    <row r="20" spans="1:19" x14ac:dyDescent="0.25">
      <c r="A20" s="65">
        <v>100</v>
      </c>
      <c r="B20" s="66" t="s">
        <v>16</v>
      </c>
      <c r="C20" s="67" t="s">
        <v>160</v>
      </c>
      <c r="D20" s="68">
        <v>100</v>
      </c>
      <c r="E20" s="69">
        <v>9</v>
      </c>
      <c r="F20" s="68" t="s">
        <v>256</v>
      </c>
      <c r="G20" s="69">
        <v>32</v>
      </c>
      <c r="H20" s="68" t="s">
        <v>267</v>
      </c>
      <c r="I20" s="69">
        <v>35</v>
      </c>
      <c r="J20" s="47">
        <v>0</v>
      </c>
      <c r="K20" s="71">
        <v>33</v>
      </c>
      <c r="L20" s="47">
        <v>10</v>
      </c>
      <c r="M20" s="72">
        <v>26</v>
      </c>
      <c r="N20" s="68" t="s">
        <v>283</v>
      </c>
      <c r="O20" s="68">
        <v>10</v>
      </c>
      <c r="P20" s="68" t="s">
        <v>253</v>
      </c>
      <c r="Q20" s="68">
        <v>18</v>
      </c>
      <c r="R20" s="68">
        <f>SUM(E20,G20,I20,K20,M20,O20,Q20)</f>
        <v>163</v>
      </c>
      <c r="S20" s="73">
        <v>16</v>
      </c>
    </row>
    <row r="21" spans="1:19" x14ac:dyDescent="0.25">
      <c r="A21" s="65">
        <v>19</v>
      </c>
      <c r="B21" s="66" t="s">
        <v>53</v>
      </c>
      <c r="C21" s="67" t="s">
        <v>71</v>
      </c>
      <c r="D21" s="68">
        <v>50</v>
      </c>
      <c r="E21" s="69">
        <v>11</v>
      </c>
      <c r="F21" s="68" t="s">
        <v>262</v>
      </c>
      <c r="G21" s="69">
        <v>41</v>
      </c>
      <c r="H21" s="68" t="s">
        <v>256</v>
      </c>
      <c r="I21" s="69">
        <v>55</v>
      </c>
      <c r="J21" s="47">
        <v>28</v>
      </c>
      <c r="K21" s="71">
        <v>5</v>
      </c>
      <c r="L21" s="47">
        <v>10</v>
      </c>
      <c r="M21" s="72">
        <v>26</v>
      </c>
      <c r="N21" s="68" t="s">
        <v>267</v>
      </c>
      <c r="O21" s="68">
        <v>15</v>
      </c>
      <c r="P21" s="68" t="s">
        <v>253</v>
      </c>
      <c r="Q21" s="68">
        <v>12</v>
      </c>
      <c r="R21" s="68">
        <f>SUM(E21,G21,I21,K21,M21,O21,Q21)</f>
        <v>165</v>
      </c>
      <c r="S21" s="73">
        <v>17</v>
      </c>
    </row>
    <row r="22" spans="1:19" x14ac:dyDescent="0.25">
      <c r="A22" s="65">
        <v>51</v>
      </c>
      <c r="B22" s="66" t="s">
        <v>54</v>
      </c>
      <c r="C22" s="67" t="s">
        <v>133</v>
      </c>
      <c r="D22" s="68">
        <v>50</v>
      </c>
      <c r="E22" s="69">
        <v>11</v>
      </c>
      <c r="F22" s="68" t="s">
        <v>267</v>
      </c>
      <c r="G22" s="69">
        <v>13</v>
      </c>
      <c r="H22" s="68" t="s">
        <v>256</v>
      </c>
      <c r="I22" s="69">
        <v>44</v>
      </c>
      <c r="J22" s="47">
        <v>0</v>
      </c>
      <c r="K22" s="71">
        <v>33</v>
      </c>
      <c r="L22" s="47">
        <v>27</v>
      </c>
      <c r="M22" s="72">
        <v>9</v>
      </c>
      <c r="N22" s="68" t="s">
        <v>293</v>
      </c>
      <c r="O22" s="68">
        <v>6</v>
      </c>
      <c r="P22" s="68" t="s">
        <v>303</v>
      </c>
      <c r="Q22" s="68">
        <v>55</v>
      </c>
      <c r="R22" s="68">
        <f>SUM(E22,G22,I22,K22,M22,O22,Q22)</f>
        <v>171</v>
      </c>
      <c r="S22" s="73">
        <v>18</v>
      </c>
    </row>
    <row r="23" spans="1:19" x14ac:dyDescent="0.25">
      <c r="A23" s="65">
        <v>23</v>
      </c>
      <c r="B23" s="66" t="s">
        <v>53</v>
      </c>
      <c r="C23" s="67" t="s">
        <v>75</v>
      </c>
      <c r="D23" s="68">
        <v>100</v>
      </c>
      <c r="E23" s="69">
        <v>9</v>
      </c>
      <c r="F23" s="68" t="s">
        <v>265</v>
      </c>
      <c r="G23" s="69">
        <v>6</v>
      </c>
      <c r="H23" s="68" t="s">
        <v>262</v>
      </c>
      <c r="I23" s="69">
        <v>61</v>
      </c>
      <c r="J23" s="47">
        <v>16</v>
      </c>
      <c r="K23" s="71">
        <v>17</v>
      </c>
      <c r="L23" s="47">
        <v>10</v>
      </c>
      <c r="M23" s="72">
        <v>26</v>
      </c>
      <c r="N23" s="68" t="s">
        <v>283</v>
      </c>
      <c r="O23" s="68">
        <v>10</v>
      </c>
      <c r="P23" s="68" t="s">
        <v>303</v>
      </c>
      <c r="Q23" s="68">
        <v>46</v>
      </c>
      <c r="R23" s="68">
        <f>SUM(E23,G23,I23,K23,M23,O23,Q23)</f>
        <v>175</v>
      </c>
      <c r="S23" s="73">
        <v>19</v>
      </c>
    </row>
    <row r="24" spans="1:19" x14ac:dyDescent="0.25">
      <c r="A24" s="65">
        <v>142</v>
      </c>
      <c r="B24" s="66" t="s">
        <v>20</v>
      </c>
      <c r="C24" s="67" t="s">
        <v>252</v>
      </c>
      <c r="D24" s="68">
        <v>75</v>
      </c>
      <c r="E24" s="69">
        <v>10</v>
      </c>
      <c r="F24" s="68" t="s">
        <v>267</v>
      </c>
      <c r="G24" s="69">
        <v>11</v>
      </c>
      <c r="H24" s="68" t="s">
        <v>263</v>
      </c>
      <c r="I24" s="69">
        <v>103</v>
      </c>
      <c r="J24" s="47">
        <v>32</v>
      </c>
      <c r="K24" s="71">
        <v>2</v>
      </c>
      <c r="L24" s="47">
        <v>21</v>
      </c>
      <c r="M24" s="72">
        <v>15</v>
      </c>
      <c r="N24" s="68" t="s">
        <v>295</v>
      </c>
      <c r="O24" s="68">
        <v>16</v>
      </c>
      <c r="P24" s="68" t="s">
        <v>253</v>
      </c>
      <c r="Q24" s="68">
        <v>26</v>
      </c>
      <c r="R24" s="68">
        <f>SUM(E24,G24,I24,K24,M24,O24,Q24)</f>
        <v>183</v>
      </c>
      <c r="S24" s="73">
        <v>20</v>
      </c>
    </row>
    <row r="25" spans="1:19" x14ac:dyDescent="0.25">
      <c r="A25" s="65">
        <v>182</v>
      </c>
      <c r="B25" s="66" t="s">
        <v>27</v>
      </c>
      <c r="C25" s="67" t="s">
        <v>96</v>
      </c>
      <c r="D25" s="68">
        <v>100</v>
      </c>
      <c r="E25" s="69">
        <v>9</v>
      </c>
      <c r="F25" s="68" t="s">
        <v>266</v>
      </c>
      <c r="G25" s="69">
        <v>61</v>
      </c>
      <c r="H25" s="68" t="s">
        <v>265</v>
      </c>
      <c r="I25" s="70">
        <v>14</v>
      </c>
      <c r="J25" s="47">
        <v>16</v>
      </c>
      <c r="K25" s="71">
        <v>17</v>
      </c>
      <c r="L25" s="47">
        <v>17</v>
      </c>
      <c r="M25" s="72">
        <v>19</v>
      </c>
      <c r="N25" s="68" t="s">
        <v>286</v>
      </c>
      <c r="O25" s="68">
        <v>14</v>
      </c>
      <c r="P25" s="68" t="s">
        <v>303</v>
      </c>
      <c r="Q25" s="68">
        <v>50</v>
      </c>
      <c r="R25" s="68">
        <f>SUM(E25,G25,I25,K25,M25,O25,Q25)</f>
        <v>184</v>
      </c>
      <c r="S25" s="73">
        <v>21</v>
      </c>
    </row>
    <row r="26" spans="1:19" x14ac:dyDescent="0.25">
      <c r="A26" s="65">
        <v>61</v>
      </c>
      <c r="B26" s="66" t="s">
        <v>11</v>
      </c>
      <c r="C26" s="67" t="s">
        <v>213</v>
      </c>
      <c r="D26" s="68">
        <v>0</v>
      </c>
      <c r="E26" s="69">
        <v>13</v>
      </c>
      <c r="F26" s="68" t="s">
        <v>256</v>
      </c>
      <c r="G26" s="69">
        <v>35</v>
      </c>
      <c r="H26" s="68" t="s">
        <v>260</v>
      </c>
      <c r="I26" s="69">
        <v>75</v>
      </c>
      <c r="J26" s="47">
        <v>16</v>
      </c>
      <c r="K26" s="71">
        <v>17</v>
      </c>
      <c r="L26" s="47">
        <v>16</v>
      </c>
      <c r="M26" s="72">
        <v>20</v>
      </c>
      <c r="N26" s="68" t="s">
        <v>265</v>
      </c>
      <c r="O26" s="68">
        <v>13</v>
      </c>
      <c r="P26" s="68" t="s">
        <v>253</v>
      </c>
      <c r="Q26" s="68">
        <v>13</v>
      </c>
      <c r="R26" s="68">
        <f>SUM(E26,G26,I26,K26,M26,O26,Q26)</f>
        <v>186</v>
      </c>
      <c r="S26" s="73">
        <v>22</v>
      </c>
    </row>
    <row r="27" spans="1:19" x14ac:dyDescent="0.25">
      <c r="A27" s="65">
        <v>137</v>
      </c>
      <c r="B27" s="66" t="s">
        <v>20</v>
      </c>
      <c r="C27" s="67" t="s">
        <v>114</v>
      </c>
      <c r="D27" s="68">
        <v>100</v>
      </c>
      <c r="E27" s="69">
        <v>9</v>
      </c>
      <c r="F27" s="68" t="s">
        <v>268</v>
      </c>
      <c r="G27" s="69">
        <v>17</v>
      </c>
      <c r="H27" s="68" t="s">
        <v>260</v>
      </c>
      <c r="I27" s="69">
        <v>89</v>
      </c>
      <c r="J27" s="47">
        <v>25</v>
      </c>
      <c r="K27" s="71">
        <v>8</v>
      </c>
      <c r="L27" s="47">
        <v>13</v>
      </c>
      <c r="M27" s="72">
        <v>23</v>
      </c>
      <c r="N27" s="68" t="s">
        <v>261</v>
      </c>
      <c r="O27" s="68">
        <v>29</v>
      </c>
      <c r="P27" s="68" t="s">
        <v>253</v>
      </c>
      <c r="Q27" s="68">
        <v>25</v>
      </c>
      <c r="R27" s="68">
        <f>SUM(E27,G27,I27,K27,M27,O27,Q27)</f>
        <v>200</v>
      </c>
      <c r="S27" s="73">
        <v>23</v>
      </c>
    </row>
    <row r="28" spans="1:19" x14ac:dyDescent="0.25">
      <c r="A28" s="65">
        <v>176</v>
      </c>
      <c r="B28" s="66" t="s">
        <v>26</v>
      </c>
      <c r="C28" s="67" t="s">
        <v>146</v>
      </c>
      <c r="D28" s="68">
        <v>100</v>
      </c>
      <c r="E28" s="69">
        <v>9</v>
      </c>
      <c r="F28" s="68" t="s">
        <v>267</v>
      </c>
      <c r="G28" s="69">
        <v>10</v>
      </c>
      <c r="H28" s="68" t="s">
        <v>265</v>
      </c>
      <c r="I28" s="70">
        <v>19</v>
      </c>
      <c r="J28" s="47">
        <v>8</v>
      </c>
      <c r="K28" s="71">
        <v>25</v>
      </c>
      <c r="L28" s="47">
        <v>16</v>
      </c>
      <c r="M28" s="72">
        <v>20</v>
      </c>
      <c r="N28" s="68" t="s">
        <v>263</v>
      </c>
      <c r="O28" s="68">
        <v>27</v>
      </c>
      <c r="P28" s="68" t="s">
        <v>254</v>
      </c>
      <c r="Q28" s="68">
        <v>91</v>
      </c>
      <c r="R28" s="68">
        <f>SUM(E28,G28,I28,K28,M28,O28,Q28)</f>
        <v>201</v>
      </c>
      <c r="S28" s="73">
        <v>24</v>
      </c>
    </row>
    <row r="29" spans="1:19" x14ac:dyDescent="0.25">
      <c r="A29" s="65">
        <v>6</v>
      </c>
      <c r="B29" s="66" t="s">
        <v>1</v>
      </c>
      <c r="C29" s="67" t="s">
        <v>174</v>
      </c>
      <c r="D29" s="68">
        <v>170</v>
      </c>
      <c r="E29" s="69">
        <v>4</v>
      </c>
      <c r="F29" s="68" t="s">
        <v>260</v>
      </c>
      <c r="G29" s="69">
        <v>73</v>
      </c>
      <c r="H29" s="68" t="s">
        <v>267</v>
      </c>
      <c r="I29" s="70">
        <v>31</v>
      </c>
      <c r="J29" s="47">
        <v>0</v>
      </c>
      <c r="K29" s="71">
        <v>33</v>
      </c>
      <c r="L29" s="47">
        <v>14</v>
      </c>
      <c r="M29" s="72">
        <v>22</v>
      </c>
      <c r="N29" s="68" t="s">
        <v>256</v>
      </c>
      <c r="O29" s="68">
        <v>17</v>
      </c>
      <c r="P29" s="68" t="s">
        <v>253</v>
      </c>
      <c r="Q29" s="68">
        <v>27</v>
      </c>
      <c r="R29" s="68">
        <f>SUM(E29,G29,I29,K29,M29,O29,Q29)</f>
        <v>207</v>
      </c>
      <c r="S29" s="73">
        <v>25</v>
      </c>
    </row>
    <row r="30" spans="1:19" x14ac:dyDescent="0.25">
      <c r="A30" s="65">
        <v>67</v>
      </c>
      <c r="B30" s="66" t="s">
        <v>12</v>
      </c>
      <c r="C30" s="67" t="s">
        <v>86</v>
      </c>
      <c r="D30" s="68">
        <v>150</v>
      </c>
      <c r="E30" s="69">
        <v>5</v>
      </c>
      <c r="F30" s="68" t="s">
        <v>260</v>
      </c>
      <c r="G30" s="69">
        <v>67</v>
      </c>
      <c r="H30" s="68" t="s">
        <v>267</v>
      </c>
      <c r="I30" s="70">
        <v>26</v>
      </c>
      <c r="J30" s="47">
        <v>10</v>
      </c>
      <c r="K30" s="71">
        <v>23</v>
      </c>
      <c r="L30" s="47">
        <v>21</v>
      </c>
      <c r="M30" s="72">
        <v>15</v>
      </c>
      <c r="N30" s="68" t="s">
        <v>291</v>
      </c>
      <c r="O30" s="68">
        <v>32</v>
      </c>
      <c r="P30" s="68" t="s">
        <v>303</v>
      </c>
      <c r="Q30" s="68">
        <v>43</v>
      </c>
      <c r="R30" s="68">
        <f>SUM(E30,G30,I30,K30,M30,O30,Q30)</f>
        <v>211</v>
      </c>
      <c r="S30" s="73">
        <v>26</v>
      </c>
    </row>
    <row r="31" spans="1:19" x14ac:dyDescent="0.25">
      <c r="A31" s="65">
        <v>135</v>
      </c>
      <c r="B31" s="66" t="s">
        <v>58</v>
      </c>
      <c r="C31" s="67" t="s">
        <v>191</v>
      </c>
      <c r="D31" s="68">
        <v>0</v>
      </c>
      <c r="E31" s="69">
        <v>13</v>
      </c>
      <c r="F31" s="68" t="s">
        <v>256</v>
      </c>
      <c r="G31" s="69">
        <v>25</v>
      </c>
      <c r="H31" s="68" t="s">
        <v>256</v>
      </c>
      <c r="I31" s="69">
        <v>43</v>
      </c>
      <c r="J31" s="47">
        <v>27</v>
      </c>
      <c r="K31" s="71">
        <v>6</v>
      </c>
      <c r="L31" s="47">
        <v>17</v>
      </c>
      <c r="M31" s="72">
        <v>19</v>
      </c>
      <c r="N31" s="68" t="s">
        <v>283</v>
      </c>
      <c r="O31" s="68">
        <v>10</v>
      </c>
      <c r="P31" s="68" t="s">
        <v>254</v>
      </c>
      <c r="Q31" s="68">
        <v>97</v>
      </c>
      <c r="R31" s="68">
        <f>SUM(E31,G31,I31,K31,M31,O31,Q31)</f>
        <v>213</v>
      </c>
      <c r="S31" s="73">
        <v>27</v>
      </c>
    </row>
    <row r="32" spans="1:19" x14ac:dyDescent="0.25">
      <c r="A32" s="65">
        <v>22</v>
      </c>
      <c r="B32" s="66" t="s">
        <v>53</v>
      </c>
      <c r="C32" s="67" t="s">
        <v>74</v>
      </c>
      <c r="D32" s="68">
        <v>0</v>
      </c>
      <c r="E32" s="69">
        <v>13</v>
      </c>
      <c r="F32" s="68" t="s">
        <v>265</v>
      </c>
      <c r="G32" s="69">
        <v>8</v>
      </c>
      <c r="H32" s="68" t="s">
        <v>265</v>
      </c>
      <c r="I32" s="70">
        <v>3</v>
      </c>
      <c r="J32" s="47">
        <v>15</v>
      </c>
      <c r="K32" s="71">
        <v>18</v>
      </c>
      <c r="L32" s="47">
        <v>3</v>
      </c>
      <c r="M32" s="72">
        <v>33</v>
      </c>
      <c r="N32" s="68" t="s">
        <v>266</v>
      </c>
      <c r="O32" s="68">
        <v>21</v>
      </c>
      <c r="P32" s="68" t="s">
        <v>304</v>
      </c>
      <c r="Q32" s="68">
        <v>117</v>
      </c>
      <c r="R32" s="68">
        <f>SUM(E32,G32,I32,K32,M32,O32,Q32)</f>
        <v>213</v>
      </c>
      <c r="S32" s="73">
        <v>27</v>
      </c>
    </row>
    <row r="33" spans="1:19" x14ac:dyDescent="0.25">
      <c r="A33" s="65">
        <v>68</v>
      </c>
      <c r="B33" s="66" t="s">
        <v>12</v>
      </c>
      <c r="C33" s="67" t="s">
        <v>85</v>
      </c>
      <c r="D33" s="68">
        <v>50</v>
      </c>
      <c r="E33" s="69">
        <v>11</v>
      </c>
      <c r="F33" s="68" t="s">
        <v>262</v>
      </c>
      <c r="G33" s="69">
        <v>48</v>
      </c>
      <c r="H33" s="68" t="s">
        <v>256</v>
      </c>
      <c r="I33" s="69">
        <v>50</v>
      </c>
      <c r="J33" s="47">
        <v>33</v>
      </c>
      <c r="K33" s="71">
        <v>1</v>
      </c>
      <c r="L33" s="47">
        <v>19</v>
      </c>
      <c r="M33" s="72">
        <v>17</v>
      </c>
      <c r="N33" s="68" t="s">
        <v>286</v>
      </c>
      <c r="O33" s="68">
        <v>14</v>
      </c>
      <c r="P33" s="68" t="s">
        <v>303</v>
      </c>
      <c r="Q33" s="68">
        <v>73</v>
      </c>
      <c r="R33" s="68">
        <f>SUM(E33,G33,I33,K33,M33,O33,Q33)</f>
        <v>214</v>
      </c>
      <c r="S33" s="73">
        <v>28</v>
      </c>
    </row>
    <row r="34" spans="1:19" x14ac:dyDescent="0.25">
      <c r="A34" s="65">
        <v>69</v>
      </c>
      <c r="B34" s="66" t="s">
        <v>12</v>
      </c>
      <c r="C34" s="67" t="s">
        <v>87</v>
      </c>
      <c r="D34" s="68">
        <v>150</v>
      </c>
      <c r="E34" s="69">
        <v>5</v>
      </c>
      <c r="F34" s="68" t="s">
        <v>256</v>
      </c>
      <c r="G34" s="69">
        <v>33</v>
      </c>
      <c r="H34" s="68" t="s">
        <v>256</v>
      </c>
      <c r="I34" s="69">
        <v>54</v>
      </c>
      <c r="J34" s="47">
        <v>4</v>
      </c>
      <c r="K34" s="71">
        <v>29</v>
      </c>
      <c r="L34" s="47">
        <v>14</v>
      </c>
      <c r="M34" s="72">
        <v>22</v>
      </c>
      <c r="N34" s="68" t="s">
        <v>260</v>
      </c>
      <c r="O34" s="68">
        <v>23</v>
      </c>
      <c r="P34" s="68" t="s">
        <v>303</v>
      </c>
      <c r="Q34" s="68">
        <v>48</v>
      </c>
      <c r="R34" s="68">
        <f>SUM(E34,G34,I34,K34,M34,O34,Q34)</f>
        <v>214</v>
      </c>
      <c r="S34" s="73">
        <v>28</v>
      </c>
    </row>
    <row r="35" spans="1:19" x14ac:dyDescent="0.25">
      <c r="A35" s="65">
        <v>87</v>
      </c>
      <c r="B35" s="66" t="s">
        <v>15</v>
      </c>
      <c r="C35" s="67" t="s">
        <v>207</v>
      </c>
      <c r="D35" s="68">
        <v>150</v>
      </c>
      <c r="E35" s="69">
        <v>5</v>
      </c>
      <c r="F35" s="68" t="s">
        <v>263</v>
      </c>
      <c r="G35" s="69">
        <v>104</v>
      </c>
      <c r="H35" s="68" t="s">
        <v>265</v>
      </c>
      <c r="I35" s="70">
        <v>11</v>
      </c>
      <c r="J35" s="47">
        <v>26</v>
      </c>
      <c r="K35" s="71">
        <v>7</v>
      </c>
      <c r="L35" s="47">
        <v>21</v>
      </c>
      <c r="M35" s="72">
        <v>15</v>
      </c>
      <c r="N35" s="68" t="s">
        <v>267</v>
      </c>
      <c r="O35" s="68">
        <v>15</v>
      </c>
      <c r="P35" s="68" t="s">
        <v>303</v>
      </c>
      <c r="Q35" s="68">
        <v>62</v>
      </c>
      <c r="R35" s="68">
        <f>SUM(E35,G35,I35,K35,M35,O35,Q35)</f>
        <v>219</v>
      </c>
      <c r="S35" s="73">
        <v>29</v>
      </c>
    </row>
    <row r="36" spans="1:19" x14ac:dyDescent="0.25">
      <c r="A36" s="65">
        <v>140</v>
      </c>
      <c r="B36" s="66" t="s">
        <v>20</v>
      </c>
      <c r="C36" s="67" t="s">
        <v>120</v>
      </c>
      <c r="D36" s="68">
        <v>25</v>
      </c>
      <c r="E36" s="69">
        <v>12</v>
      </c>
      <c r="F36" s="68" t="s">
        <v>260</v>
      </c>
      <c r="G36" s="69">
        <v>71</v>
      </c>
      <c r="H36" s="68" t="s">
        <v>267</v>
      </c>
      <c r="I36" s="70">
        <v>33</v>
      </c>
      <c r="J36" s="47">
        <v>0</v>
      </c>
      <c r="K36" s="71">
        <v>33</v>
      </c>
      <c r="L36" s="47">
        <v>15</v>
      </c>
      <c r="M36" s="72">
        <v>21</v>
      </c>
      <c r="N36" s="68" t="s">
        <v>258</v>
      </c>
      <c r="O36" s="68">
        <v>33</v>
      </c>
      <c r="P36" s="68" t="s">
        <v>253</v>
      </c>
      <c r="Q36" s="68">
        <v>19</v>
      </c>
      <c r="R36" s="68">
        <f>SUM(E36,G36,I36,K36,M36,O36,Q36)</f>
        <v>222</v>
      </c>
      <c r="S36" s="73">
        <v>31</v>
      </c>
    </row>
    <row r="37" spans="1:19" x14ac:dyDescent="0.25">
      <c r="A37" s="65">
        <v>31</v>
      </c>
      <c r="B37" s="66" t="s">
        <v>5</v>
      </c>
      <c r="C37" s="67" t="s">
        <v>199</v>
      </c>
      <c r="D37" s="68">
        <v>25</v>
      </c>
      <c r="E37" s="69">
        <v>12</v>
      </c>
      <c r="F37" s="68" t="s">
        <v>266</v>
      </c>
      <c r="G37" s="69">
        <v>64</v>
      </c>
      <c r="H37" s="68" t="s">
        <v>256</v>
      </c>
      <c r="I37" s="69">
        <v>48</v>
      </c>
      <c r="J37" s="47">
        <v>8</v>
      </c>
      <c r="K37" s="71">
        <v>25</v>
      </c>
      <c r="L37" s="47">
        <v>14</v>
      </c>
      <c r="M37" s="72">
        <v>22</v>
      </c>
      <c r="N37" s="68" t="s">
        <v>283</v>
      </c>
      <c r="O37" s="68">
        <v>10</v>
      </c>
      <c r="P37" s="68" t="s">
        <v>303</v>
      </c>
      <c r="Q37" s="68">
        <v>42</v>
      </c>
      <c r="R37" s="68">
        <f>SUM(E37,G37,I37,K37,M37,O37,Q37)</f>
        <v>223</v>
      </c>
      <c r="S37" s="73">
        <v>32</v>
      </c>
    </row>
    <row r="38" spans="1:19" x14ac:dyDescent="0.25">
      <c r="A38" s="65">
        <v>132</v>
      </c>
      <c r="B38" s="66" t="s">
        <v>58</v>
      </c>
      <c r="C38" s="67" t="s">
        <v>188</v>
      </c>
      <c r="D38" s="68">
        <v>0</v>
      </c>
      <c r="E38" s="69">
        <v>13</v>
      </c>
      <c r="F38" s="68" t="s">
        <v>266</v>
      </c>
      <c r="G38" s="69">
        <v>54</v>
      </c>
      <c r="H38" s="68" t="s">
        <v>260</v>
      </c>
      <c r="I38" s="69">
        <v>85</v>
      </c>
      <c r="J38" s="47">
        <v>30</v>
      </c>
      <c r="K38" s="71">
        <v>4</v>
      </c>
      <c r="L38" s="47">
        <v>4</v>
      </c>
      <c r="M38" s="72">
        <v>32</v>
      </c>
      <c r="N38" s="68" t="s">
        <v>282</v>
      </c>
      <c r="O38" s="68">
        <v>8</v>
      </c>
      <c r="P38" s="68" t="s">
        <v>253</v>
      </c>
      <c r="Q38" s="68">
        <v>35</v>
      </c>
      <c r="R38" s="68">
        <f>SUM(E38,G38,I38,K38,M38,O38,Q38)</f>
        <v>231</v>
      </c>
      <c r="S38" s="73">
        <v>33</v>
      </c>
    </row>
    <row r="39" spans="1:19" x14ac:dyDescent="0.25">
      <c r="A39" s="65">
        <v>109</v>
      </c>
      <c r="B39" s="66" t="s">
        <v>17</v>
      </c>
      <c r="C39" s="66" t="s">
        <v>125</v>
      </c>
      <c r="D39" s="68">
        <v>75</v>
      </c>
      <c r="E39" s="69">
        <v>10</v>
      </c>
      <c r="F39" s="68" t="s">
        <v>262</v>
      </c>
      <c r="G39" s="69">
        <v>38</v>
      </c>
      <c r="H39" s="68" t="s">
        <v>260</v>
      </c>
      <c r="I39" s="69">
        <v>77</v>
      </c>
      <c r="J39" s="47">
        <v>2</v>
      </c>
      <c r="K39" s="71">
        <v>31</v>
      </c>
      <c r="L39" s="47">
        <v>4</v>
      </c>
      <c r="M39" s="72">
        <v>32</v>
      </c>
      <c r="N39" s="68" t="s">
        <v>283</v>
      </c>
      <c r="O39" s="68">
        <v>10</v>
      </c>
      <c r="P39" s="68" t="s">
        <v>253</v>
      </c>
      <c r="Q39" s="68">
        <v>35</v>
      </c>
      <c r="R39" s="68">
        <f>SUM(E39,G39,I39,K39,M39,O39,Q39)</f>
        <v>233</v>
      </c>
      <c r="S39" s="73">
        <v>34</v>
      </c>
    </row>
    <row r="40" spans="1:19" x14ac:dyDescent="0.25">
      <c r="A40" s="65">
        <v>36</v>
      </c>
      <c r="B40" s="66" t="s">
        <v>6</v>
      </c>
      <c r="C40" s="67" t="s">
        <v>103</v>
      </c>
      <c r="D40" s="68">
        <v>100</v>
      </c>
      <c r="E40" s="69">
        <v>9</v>
      </c>
      <c r="F40" s="68" t="s">
        <v>266</v>
      </c>
      <c r="G40" s="69">
        <v>51</v>
      </c>
      <c r="H40" s="68" t="s">
        <v>262</v>
      </c>
      <c r="I40" s="69">
        <v>57</v>
      </c>
      <c r="J40" s="47">
        <v>5</v>
      </c>
      <c r="K40" s="71">
        <v>28</v>
      </c>
      <c r="L40" s="47">
        <v>22</v>
      </c>
      <c r="M40" s="72">
        <v>14</v>
      </c>
      <c r="N40" s="68" t="s">
        <v>267</v>
      </c>
      <c r="O40" s="68">
        <v>15</v>
      </c>
      <c r="P40" s="68" t="s">
        <v>303</v>
      </c>
      <c r="Q40" s="68">
        <v>61</v>
      </c>
      <c r="R40" s="68">
        <f>SUM(E40,G40,I40,K40,M40,O40,Q40)</f>
        <v>235</v>
      </c>
      <c r="S40" s="73">
        <v>35</v>
      </c>
    </row>
    <row r="41" spans="1:19" x14ac:dyDescent="0.25">
      <c r="A41" s="65">
        <v>96</v>
      </c>
      <c r="B41" s="75" t="s">
        <v>55</v>
      </c>
      <c r="C41" s="67" t="s">
        <v>113</v>
      </c>
      <c r="D41" s="68">
        <v>25</v>
      </c>
      <c r="E41" s="69">
        <v>12</v>
      </c>
      <c r="F41" s="68" t="s">
        <v>260</v>
      </c>
      <c r="G41" s="69">
        <v>78</v>
      </c>
      <c r="H41" s="68" t="s">
        <v>256</v>
      </c>
      <c r="I41" s="69">
        <v>52</v>
      </c>
      <c r="J41" s="47">
        <v>2</v>
      </c>
      <c r="K41" s="71">
        <v>31</v>
      </c>
      <c r="L41" s="47">
        <v>10</v>
      </c>
      <c r="M41" s="72">
        <v>26</v>
      </c>
      <c r="N41" s="68" t="s">
        <v>294</v>
      </c>
      <c r="O41" s="68">
        <v>22</v>
      </c>
      <c r="P41" s="68" t="s">
        <v>253</v>
      </c>
      <c r="Q41" s="68">
        <v>14</v>
      </c>
      <c r="R41" s="68">
        <f>SUM(E41,G41,I41,K41,M41,O41,Q41)</f>
        <v>235</v>
      </c>
      <c r="S41" s="73">
        <v>35</v>
      </c>
    </row>
    <row r="42" spans="1:19" x14ac:dyDescent="0.25">
      <c r="A42" s="65">
        <v>60</v>
      </c>
      <c r="B42" s="66" t="s">
        <v>11</v>
      </c>
      <c r="C42" s="67" t="s">
        <v>216</v>
      </c>
      <c r="D42" s="68">
        <v>50</v>
      </c>
      <c r="E42" s="69">
        <v>11</v>
      </c>
      <c r="F42" s="68" t="s">
        <v>256</v>
      </c>
      <c r="G42" s="69">
        <v>24</v>
      </c>
      <c r="H42" s="68" t="s">
        <v>268</v>
      </c>
      <c r="I42" s="69">
        <v>132</v>
      </c>
      <c r="J42" s="47">
        <v>0</v>
      </c>
      <c r="K42" s="71">
        <v>33</v>
      </c>
      <c r="L42" s="47">
        <v>20</v>
      </c>
      <c r="M42" s="72">
        <v>16</v>
      </c>
      <c r="N42" s="68" t="s">
        <v>295</v>
      </c>
      <c r="O42" s="68">
        <v>16</v>
      </c>
      <c r="P42" s="68" t="s">
        <v>253</v>
      </c>
      <c r="Q42" s="68">
        <v>3</v>
      </c>
      <c r="R42" s="68">
        <f>SUM(E42,G42,I42,K42,M42,O42,Q42)</f>
        <v>235</v>
      </c>
      <c r="S42" s="73">
        <v>35</v>
      </c>
    </row>
    <row r="43" spans="1:19" x14ac:dyDescent="0.25">
      <c r="A43" s="65">
        <v>172</v>
      </c>
      <c r="B43" s="66" t="s">
        <v>26</v>
      </c>
      <c r="C43" s="67" t="s">
        <v>148</v>
      </c>
      <c r="D43" s="68">
        <v>100</v>
      </c>
      <c r="E43" s="69">
        <v>9</v>
      </c>
      <c r="F43" s="68" t="s">
        <v>265</v>
      </c>
      <c r="G43" s="69">
        <v>4</v>
      </c>
      <c r="H43" s="68" t="s">
        <v>265</v>
      </c>
      <c r="I43" s="70">
        <v>22</v>
      </c>
      <c r="J43" s="47">
        <v>10</v>
      </c>
      <c r="K43" s="71">
        <v>23</v>
      </c>
      <c r="L43" s="47">
        <v>13</v>
      </c>
      <c r="M43" s="72">
        <v>23</v>
      </c>
      <c r="N43" s="68" t="s">
        <v>267</v>
      </c>
      <c r="O43" s="68">
        <v>15</v>
      </c>
      <c r="P43" s="68" t="s">
        <v>305</v>
      </c>
      <c r="Q43" s="68">
        <v>145</v>
      </c>
      <c r="R43" s="68">
        <f>SUM(E43,G43,I43,K43,M43,O43,Q43)</f>
        <v>241</v>
      </c>
      <c r="S43" s="73">
        <v>36</v>
      </c>
    </row>
    <row r="44" spans="1:19" x14ac:dyDescent="0.25">
      <c r="A44" s="65">
        <v>174</v>
      </c>
      <c r="B44" s="66" t="s">
        <v>26</v>
      </c>
      <c r="C44" s="67" t="s">
        <v>145</v>
      </c>
      <c r="D44" s="68">
        <v>150</v>
      </c>
      <c r="E44" s="69">
        <v>5</v>
      </c>
      <c r="F44" s="68" t="s">
        <v>265</v>
      </c>
      <c r="G44" s="69">
        <v>7</v>
      </c>
      <c r="H44" s="68" t="s">
        <v>267</v>
      </c>
      <c r="I44" s="70">
        <v>29</v>
      </c>
      <c r="J44" s="47">
        <v>0</v>
      </c>
      <c r="K44" s="71">
        <v>33</v>
      </c>
      <c r="L44" s="47">
        <v>20</v>
      </c>
      <c r="M44" s="72">
        <v>16</v>
      </c>
      <c r="N44" s="68" t="s">
        <v>257</v>
      </c>
      <c r="O44" s="68">
        <v>25</v>
      </c>
      <c r="P44" s="68" t="s">
        <v>304</v>
      </c>
      <c r="Q44" s="68">
        <v>131</v>
      </c>
      <c r="R44" s="68">
        <f>SUM(E44,G44,I44,K44,M44,O44,Q44)</f>
        <v>246</v>
      </c>
      <c r="S44" s="73">
        <v>37</v>
      </c>
    </row>
    <row r="45" spans="1:19" x14ac:dyDescent="0.25">
      <c r="A45" s="65">
        <v>173</v>
      </c>
      <c r="B45" s="66" t="s">
        <v>26</v>
      </c>
      <c r="C45" s="67" t="s">
        <v>150</v>
      </c>
      <c r="D45" s="68">
        <v>25</v>
      </c>
      <c r="E45" s="69">
        <v>12</v>
      </c>
      <c r="F45" s="68" t="s">
        <v>267</v>
      </c>
      <c r="G45" s="69">
        <v>19</v>
      </c>
      <c r="H45" s="68" t="s">
        <v>256</v>
      </c>
      <c r="I45" s="69">
        <v>42</v>
      </c>
      <c r="J45" s="47">
        <v>0</v>
      </c>
      <c r="K45" s="71">
        <v>33</v>
      </c>
      <c r="L45" s="47">
        <v>12</v>
      </c>
      <c r="M45" s="72">
        <v>24</v>
      </c>
      <c r="N45" s="68" t="s">
        <v>277</v>
      </c>
      <c r="O45" s="68">
        <v>18</v>
      </c>
      <c r="P45" s="68" t="s">
        <v>254</v>
      </c>
      <c r="Q45" s="68">
        <v>99</v>
      </c>
      <c r="R45" s="68">
        <f>SUM(E45,G45,I45,K45,M45,O45,Q45)</f>
        <v>247</v>
      </c>
      <c r="S45" s="73">
        <v>38</v>
      </c>
    </row>
    <row r="46" spans="1:19" x14ac:dyDescent="0.25">
      <c r="A46" s="65">
        <v>184</v>
      </c>
      <c r="B46" s="66" t="s">
        <v>27</v>
      </c>
      <c r="C46" s="67" t="s">
        <v>201</v>
      </c>
      <c r="D46" s="68">
        <v>75</v>
      </c>
      <c r="E46" s="69">
        <v>10</v>
      </c>
      <c r="F46" s="68" t="s">
        <v>260</v>
      </c>
      <c r="G46" s="69">
        <v>81</v>
      </c>
      <c r="H46" s="68" t="s">
        <v>262</v>
      </c>
      <c r="I46" s="69">
        <v>59</v>
      </c>
      <c r="J46" s="47">
        <v>27</v>
      </c>
      <c r="K46" s="71">
        <v>6</v>
      </c>
      <c r="L46" s="47">
        <v>22</v>
      </c>
      <c r="M46" s="72">
        <v>14</v>
      </c>
      <c r="N46" s="68" t="s">
        <v>260</v>
      </c>
      <c r="O46" s="68">
        <v>23</v>
      </c>
      <c r="P46" s="68" t="s">
        <v>303</v>
      </c>
      <c r="Q46" s="68">
        <v>57</v>
      </c>
      <c r="R46" s="68">
        <f>SUM(E46,G46,I46,K46,M46,O46,Q46)</f>
        <v>250</v>
      </c>
      <c r="S46" s="73">
        <v>39</v>
      </c>
    </row>
    <row r="47" spans="1:19" x14ac:dyDescent="0.25">
      <c r="A47" s="65">
        <v>55</v>
      </c>
      <c r="B47" s="66" t="s">
        <v>54</v>
      </c>
      <c r="C47" s="67" t="s">
        <v>135</v>
      </c>
      <c r="D47" s="68">
        <v>50</v>
      </c>
      <c r="E47" s="69">
        <v>11</v>
      </c>
      <c r="F47" s="68" t="s">
        <v>260</v>
      </c>
      <c r="G47" s="69">
        <v>75</v>
      </c>
      <c r="H47" s="68" t="s">
        <v>260</v>
      </c>
      <c r="I47" s="69">
        <v>79</v>
      </c>
      <c r="J47" s="47">
        <v>16</v>
      </c>
      <c r="K47" s="71">
        <v>17</v>
      </c>
      <c r="L47" s="47">
        <v>38</v>
      </c>
      <c r="M47" s="72">
        <v>2</v>
      </c>
      <c r="N47" s="68" t="s">
        <v>265</v>
      </c>
      <c r="O47" s="68">
        <v>13</v>
      </c>
      <c r="P47" s="68" t="s">
        <v>303</v>
      </c>
      <c r="Q47" s="68">
        <v>53</v>
      </c>
      <c r="R47" s="68">
        <f>SUM(E47,G47,I47,K47,M47,O47,Q47)</f>
        <v>250</v>
      </c>
      <c r="S47" s="73">
        <v>39</v>
      </c>
    </row>
    <row r="48" spans="1:19" x14ac:dyDescent="0.25">
      <c r="A48" s="65">
        <v>143</v>
      </c>
      <c r="B48" s="66" t="s">
        <v>20</v>
      </c>
      <c r="C48" s="67" t="s">
        <v>118</v>
      </c>
      <c r="D48" s="68">
        <v>25</v>
      </c>
      <c r="E48" s="69">
        <v>12</v>
      </c>
      <c r="F48" s="68" t="s">
        <v>256</v>
      </c>
      <c r="G48" s="69">
        <v>26</v>
      </c>
      <c r="H48" s="68" t="s">
        <v>263</v>
      </c>
      <c r="I48" s="69">
        <v>115</v>
      </c>
      <c r="J48" s="47">
        <v>18</v>
      </c>
      <c r="K48" s="71">
        <v>15</v>
      </c>
      <c r="L48" s="47">
        <v>16</v>
      </c>
      <c r="M48" s="72">
        <v>20</v>
      </c>
      <c r="N48" s="68" t="s">
        <v>295</v>
      </c>
      <c r="O48" s="68">
        <v>16</v>
      </c>
      <c r="P48" s="68" t="s">
        <v>303</v>
      </c>
      <c r="Q48" s="68">
        <v>47</v>
      </c>
      <c r="R48" s="68">
        <f>SUM(E48,G48,I48,K48,M48,O48,Q48)</f>
        <v>251</v>
      </c>
      <c r="S48" s="73">
        <v>40</v>
      </c>
    </row>
    <row r="49" spans="1:19" x14ac:dyDescent="0.25">
      <c r="A49" s="65">
        <v>1</v>
      </c>
      <c r="B49" s="66" t="s">
        <v>1</v>
      </c>
      <c r="C49" s="67" t="s">
        <v>177</v>
      </c>
      <c r="D49" s="68">
        <v>100</v>
      </c>
      <c r="E49" s="69">
        <v>9</v>
      </c>
      <c r="F49" s="68">
        <v>16</v>
      </c>
      <c r="G49" s="69">
        <v>31</v>
      </c>
      <c r="H49" s="68">
        <v>12</v>
      </c>
      <c r="I49" s="69">
        <v>73</v>
      </c>
      <c r="J49" s="47">
        <v>3</v>
      </c>
      <c r="K49" s="71">
        <v>30</v>
      </c>
      <c r="L49" s="47">
        <v>21</v>
      </c>
      <c r="M49" s="72">
        <v>15</v>
      </c>
      <c r="N49" s="68" t="s">
        <v>262</v>
      </c>
      <c r="O49" s="68">
        <v>19</v>
      </c>
      <c r="P49" s="68" t="s">
        <v>303</v>
      </c>
      <c r="Q49" s="68">
        <v>75</v>
      </c>
      <c r="R49" s="68">
        <f>SUM(E49,G49,I49,K49,M49,O49,Q49)</f>
        <v>252</v>
      </c>
      <c r="S49" s="73">
        <v>41</v>
      </c>
    </row>
    <row r="50" spans="1:19" x14ac:dyDescent="0.25">
      <c r="A50" s="65">
        <v>50</v>
      </c>
      <c r="B50" s="66" t="s">
        <v>54</v>
      </c>
      <c r="C50" s="67" t="s">
        <v>132</v>
      </c>
      <c r="D50" s="68">
        <v>100</v>
      </c>
      <c r="E50" s="69">
        <v>9</v>
      </c>
      <c r="F50" s="68" t="s">
        <v>262</v>
      </c>
      <c r="G50" s="69">
        <v>37</v>
      </c>
      <c r="H50" s="68" t="s">
        <v>256</v>
      </c>
      <c r="I50" s="69">
        <v>47</v>
      </c>
      <c r="J50" s="47">
        <v>10</v>
      </c>
      <c r="K50" s="71">
        <v>23</v>
      </c>
      <c r="L50" s="47">
        <v>28</v>
      </c>
      <c r="M50" s="72">
        <v>8</v>
      </c>
      <c r="N50" s="68" t="s">
        <v>292</v>
      </c>
      <c r="O50" s="68">
        <v>12</v>
      </c>
      <c r="P50" s="68" t="s">
        <v>304</v>
      </c>
      <c r="Q50" s="68">
        <v>118</v>
      </c>
      <c r="R50" s="68">
        <f>SUM(E50,G50,I50,K50,M50,O50,Q50)</f>
        <v>254</v>
      </c>
      <c r="S50" s="73">
        <v>42</v>
      </c>
    </row>
    <row r="51" spans="1:19" x14ac:dyDescent="0.25">
      <c r="A51" s="65">
        <v>21</v>
      </c>
      <c r="B51" s="66" t="s">
        <v>53</v>
      </c>
      <c r="C51" s="67" t="s">
        <v>73</v>
      </c>
      <c r="D51" s="68">
        <v>25</v>
      </c>
      <c r="E51" s="69">
        <v>12</v>
      </c>
      <c r="F51" s="68" t="s">
        <v>260</v>
      </c>
      <c r="G51" s="69">
        <v>69</v>
      </c>
      <c r="H51" s="68" t="s">
        <v>265</v>
      </c>
      <c r="I51" s="70">
        <v>6</v>
      </c>
      <c r="J51" s="47">
        <v>0</v>
      </c>
      <c r="K51" s="71">
        <v>33</v>
      </c>
      <c r="L51" s="47">
        <v>15</v>
      </c>
      <c r="M51" s="72">
        <v>21</v>
      </c>
      <c r="N51" s="68" t="s">
        <v>258</v>
      </c>
      <c r="O51" s="68">
        <v>33</v>
      </c>
      <c r="P51" s="68" t="s">
        <v>254</v>
      </c>
      <c r="Q51" s="68">
        <v>81</v>
      </c>
      <c r="R51" s="68">
        <f>SUM(E51,G51,I51,K51,M51,O51,Q51)</f>
        <v>255</v>
      </c>
      <c r="S51" s="73">
        <v>43</v>
      </c>
    </row>
    <row r="52" spans="1:19" x14ac:dyDescent="0.25">
      <c r="A52" s="65">
        <v>66</v>
      </c>
      <c r="B52" s="66" t="s">
        <v>12</v>
      </c>
      <c r="C52" s="67" t="s">
        <v>88</v>
      </c>
      <c r="D52" s="68">
        <v>0</v>
      </c>
      <c r="E52" s="69">
        <v>13</v>
      </c>
      <c r="F52" s="68" t="s">
        <v>258</v>
      </c>
      <c r="G52" s="69">
        <v>147</v>
      </c>
      <c r="H52" s="68" t="s">
        <v>265</v>
      </c>
      <c r="I52" s="70">
        <v>4</v>
      </c>
      <c r="J52" s="47">
        <v>2</v>
      </c>
      <c r="K52" s="71">
        <v>31</v>
      </c>
      <c r="L52" s="47">
        <v>18</v>
      </c>
      <c r="M52" s="72">
        <v>18</v>
      </c>
      <c r="N52" s="68" t="s">
        <v>262</v>
      </c>
      <c r="O52" s="68">
        <v>19</v>
      </c>
      <c r="P52" s="68" t="s">
        <v>253</v>
      </c>
      <c r="Q52" s="68">
        <v>24</v>
      </c>
      <c r="R52" s="68">
        <f>SUM(E52,G52,I52,K52,M52,O52,Q52)</f>
        <v>256</v>
      </c>
      <c r="S52" s="73">
        <v>44</v>
      </c>
    </row>
    <row r="53" spans="1:19" x14ac:dyDescent="0.25">
      <c r="A53" s="65">
        <v>24</v>
      </c>
      <c r="B53" s="66" t="s">
        <v>53</v>
      </c>
      <c r="C53" s="67" t="s">
        <v>76</v>
      </c>
      <c r="D53" s="68">
        <v>50</v>
      </c>
      <c r="E53" s="69">
        <v>11</v>
      </c>
      <c r="F53" s="68" t="s">
        <v>256</v>
      </c>
      <c r="G53" s="69">
        <v>30</v>
      </c>
      <c r="H53" s="68" t="s">
        <v>265</v>
      </c>
      <c r="I53" s="70">
        <v>7</v>
      </c>
      <c r="J53" s="47">
        <v>13</v>
      </c>
      <c r="K53" s="71">
        <v>20</v>
      </c>
      <c r="L53" s="47">
        <v>8</v>
      </c>
      <c r="M53" s="72">
        <v>28</v>
      </c>
      <c r="N53" s="68" t="s">
        <v>284</v>
      </c>
      <c r="O53" s="68">
        <v>3</v>
      </c>
      <c r="P53" s="68" t="s">
        <v>306</v>
      </c>
      <c r="Q53" s="68">
        <v>161</v>
      </c>
      <c r="R53" s="68">
        <f>SUM(E53,G53,I53,K53,M53,O53,Q53)</f>
        <v>260</v>
      </c>
      <c r="S53" s="73">
        <v>45</v>
      </c>
    </row>
    <row r="54" spans="1:19" x14ac:dyDescent="0.25">
      <c r="A54" s="65">
        <v>18</v>
      </c>
      <c r="B54" s="66" t="s">
        <v>53</v>
      </c>
      <c r="C54" s="67" t="s">
        <v>70</v>
      </c>
      <c r="D54" s="68">
        <v>25</v>
      </c>
      <c r="E54" s="69">
        <v>12</v>
      </c>
      <c r="F54" s="68" t="s">
        <v>258</v>
      </c>
      <c r="G54" s="69">
        <v>136</v>
      </c>
      <c r="H54" s="68" t="s">
        <v>262</v>
      </c>
      <c r="I54" s="69">
        <v>58</v>
      </c>
      <c r="J54" s="47">
        <v>23</v>
      </c>
      <c r="K54" s="71">
        <v>10</v>
      </c>
      <c r="L54" s="47">
        <v>10</v>
      </c>
      <c r="M54" s="72">
        <v>26</v>
      </c>
      <c r="N54" s="68" t="s">
        <v>281</v>
      </c>
      <c r="O54" s="68">
        <v>7</v>
      </c>
      <c r="P54" s="68" t="s">
        <v>253</v>
      </c>
      <c r="Q54" s="68">
        <v>12</v>
      </c>
      <c r="R54" s="68">
        <f>SUM(E54,G54,I54,K54,M54,O54,Q54)</f>
        <v>261</v>
      </c>
      <c r="S54" s="73">
        <v>46</v>
      </c>
    </row>
    <row r="55" spans="1:19" x14ac:dyDescent="0.25">
      <c r="A55" s="65">
        <v>62</v>
      </c>
      <c r="B55" s="66" t="s">
        <v>11</v>
      </c>
      <c r="C55" s="67" t="s">
        <v>212</v>
      </c>
      <c r="D55" s="68">
        <v>50</v>
      </c>
      <c r="E55" s="69">
        <v>11</v>
      </c>
      <c r="F55" s="68" t="s">
        <v>262</v>
      </c>
      <c r="G55" s="69">
        <v>42</v>
      </c>
      <c r="H55" s="68" t="s">
        <v>267</v>
      </c>
      <c r="I55" s="69">
        <v>39</v>
      </c>
      <c r="J55" s="47">
        <v>6</v>
      </c>
      <c r="K55" s="71">
        <v>27</v>
      </c>
      <c r="L55" s="47">
        <v>19</v>
      </c>
      <c r="M55" s="72">
        <v>17</v>
      </c>
      <c r="N55" s="68" t="s">
        <v>267</v>
      </c>
      <c r="O55" s="68">
        <v>15</v>
      </c>
      <c r="P55" s="68" t="s">
        <v>304</v>
      </c>
      <c r="Q55" s="68">
        <v>112</v>
      </c>
      <c r="R55" s="68">
        <f>SUM(E55,G55,I55,K55,M55,O55,Q55)</f>
        <v>263</v>
      </c>
      <c r="S55" s="73">
        <v>47</v>
      </c>
    </row>
    <row r="56" spans="1:19" x14ac:dyDescent="0.25">
      <c r="A56" s="65">
        <v>26</v>
      </c>
      <c r="B56" s="66" t="s">
        <v>5</v>
      </c>
      <c r="C56" s="67" t="s">
        <v>196</v>
      </c>
      <c r="D56" s="68">
        <v>120</v>
      </c>
      <c r="E56" s="69">
        <v>7</v>
      </c>
      <c r="F56" s="68" t="s">
        <v>266</v>
      </c>
      <c r="G56" s="69">
        <v>62</v>
      </c>
      <c r="H56" s="68" t="s">
        <v>266</v>
      </c>
      <c r="I56" s="69">
        <v>72</v>
      </c>
      <c r="J56" s="47">
        <v>0</v>
      </c>
      <c r="K56" s="71">
        <v>33</v>
      </c>
      <c r="L56" s="47">
        <v>15</v>
      </c>
      <c r="M56" s="72">
        <v>21</v>
      </c>
      <c r="N56" s="68" t="s">
        <v>260</v>
      </c>
      <c r="O56" s="68">
        <v>23</v>
      </c>
      <c r="P56" s="68" t="s">
        <v>303</v>
      </c>
      <c r="Q56" s="68">
        <v>49</v>
      </c>
      <c r="R56" s="68">
        <f>SUM(E56,G56,I56,K56,M56,O56,Q56)</f>
        <v>267</v>
      </c>
      <c r="S56" s="73">
        <v>48</v>
      </c>
    </row>
    <row r="57" spans="1:19" x14ac:dyDescent="0.25">
      <c r="A57" s="65">
        <v>90</v>
      </c>
      <c r="B57" s="75" t="s">
        <v>55</v>
      </c>
      <c r="C57" s="67" t="s">
        <v>107</v>
      </c>
      <c r="D57" s="68">
        <v>150</v>
      </c>
      <c r="E57" s="69">
        <v>5</v>
      </c>
      <c r="F57" s="68" t="s">
        <v>262</v>
      </c>
      <c r="G57" s="69">
        <v>49</v>
      </c>
      <c r="H57" s="68" t="s">
        <v>257</v>
      </c>
      <c r="I57" s="69">
        <v>95</v>
      </c>
      <c r="J57" s="47">
        <v>1</v>
      </c>
      <c r="K57" s="71">
        <v>32</v>
      </c>
      <c r="L57" s="47">
        <v>21</v>
      </c>
      <c r="M57" s="72">
        <v>15</v>
      </c>
      <c r="N57" s="68" t="s">
        <v>260</v>
      </c>
      <c r="O57" s="68">
        <v>23</v>
      </c>
      <c r="P57" s="68" t="s">
        <v>303</v>
      </c>
      <c r="Q57" s="68">
        <v>51</v>
      </c>
      <c r="R57" s="68">
        <f>SUM(E57,G57,I57,K57,M57,O57,Q57)</f>
        <v>270</v>
      </c>
      <c r="S57" s="73">
        <v>49</v>
      </c>
    </row>
    <row r="58" spans="1:19" x14ac:dyDescent="0.25">
      <c r="A58" s="65">
        <v>126</v>
      </c>
      <c r="B58" s="75" t="s">
        <v>57</v>
      </c>
      <c r="C58" s="67" t="s">
        <v>230</v>
      </c>
      <c r="D58" s="68">
        <v>150</v>
      </c>
      <c r="E58" s="69">
        <v>5</v>
      </c>
      <c r="F58" s="68" t="s">
        <v>256</v>
      </c>
      <c r="G58" s="69">
        <v>34</v>
      </c>
      <c r="H58" s="68" t="s">
        <v>267</v>
      </c>
      <c r="I58" s="70">
        <v>32</v>
      </c>
      <c r="J58" s="47">
        <v>14</v>
      </c>
      <c r="K58" s="71">
        <v>19</v>
      </c>
      <c r="L58" s="47">
        <v>22</v>
      </c>
      <c r="M58" s="72">
        <v>14</v>
      </c>
      <c r="N58" s="68" t="s">
        <v>282</v>
      </c>
      <c r="O58" s="68">
        <v>8</v>
      </c>
      <c r="P58" s="68" t="s">
        <v>306</v>
      </c>
      <c r="Q58" s="68">
        <v>159</v>
      </c>
      <c r="R58" s="68">
        <f>SUM(E58,G58,I58,K58,M58,O58,Q58)</f>
        <v>271</v>
      </c>
      <c r="S58" s="73">
        <v>50</v>
      </c>
    </row>
    <row r="59" spans="1:19" x14ac:dyDescent="0.25">
      <c r="A59" s="65">
        <v>131</v>
      </c>
      <c r="B59" s="66" t="s">
        <v>58</v>
      </c>
      <c r="C59" s="67" t="s">
        <v>187</v>
      </c>
      <c r="D59" s="68">
        <v>0</v>
      </c>
      <c r="E59" s="69">
        <v>13</v>
      </c>
      <c r="F59" s="68" t="s">
        <v>266</v>
      </c>
      <c r="G59" s="69">
        <v>55</v>
      </c>
      <c r="H59" s="68" t="s">
        <v>263</v>
      </c>
      <c r="I59" s="69">
        <v>109</v>
      </c>
      <c r="J59" s="47">
        <v>13</v>
      </c>
      <c r="K59" s="71">
        <v>20</v>
      </c>
      <c r="L59" s="47">
        <v>21</v>
      </c>
      <c r="M59" s="72">
        <v>15</v>
      </c>
      <c r="N59" s="68" t="s">
        <v>291</v>
      </c>
      <c r="O59" s="68">
        <v>32</v>
      </c>
      <c r="P59" s="68" t="s">
        <v>253</v>
      </c>
      <c r="Q59" s="68">
        <v>33</v>
      </c>
      <c r="R59" s="68">
        <f>SUM(E59,G59,I59,K59,M59,O59,Q59)</f>
        <v>277</v>
      </c>
      <c r="S59" s="73">
        <v>51</v>
      </c>
    </row>
    <row r="60" spans="1:19" x14ac:dyDescent="0.25">
      <c r="A60" s="65">
        <v>63</v>
      </c>
      <c r="B60" s="66" t="s">
        <v>11</v>
      </c>
      <c r="C60" s="67" t="s">
        <v>215</v>
      </c>
      <c r="D60" s="68">
        <v>25</v>
      </c>
      <c r="E60" s="69">
        <v>12</v>
      </c>
      <c r="F60" s="68" t="s">
        <v>267</v>
      </c>
      <c r="G60" s="69">
        <v>18</v>
      </c>
      <c r="H60" s="68" t="s">
        <v>267</v>
      </c>
      <c r="I60" s="69">
        <v>40</v>
      </c>
      <c r="J60" s="47">
        <v>6</v>
      </c>
      <c r="K60" s="71">
        <v>27</v>
      </c>
      <c r="L60" s="47">
        <v>17</v>
      </c>
      <c r="M60" s="72">
        <v>19</v>
      </c>
      <c r="N60" s="68" t="s">
        <v>262</v>
      </c>
      <c r="O60" s="68">
        <v>19</v>
      </c>
      <c r="P60" s="68" t="s">
        <v>305</v>
      </c>
      <c r="Q60" s="68">
        <v>143</v>
      </c>
      <c r="R60" s="68">
        <f>SUM(E60,G60,I60,K60,M60,O60,Q60)</f>
        <v>278</v>
      </c>
      <c r="S60" s="73">
        <v>52</v>
      </c>
    </row>
    <row r="61" spans="1:19" x14ac:dyDescent="0.25">
      <c r="A61" s="65">
        <v>49</v>
      </c>
      <c r="B61" s="66" t="s">
        <v>54</v>
      </c>
      <c r="C61" s="67" t="s">
        <v>129</v>
      </c>
      <c r="D61" s="68">
        <v>100</v>
      </c>
      <c r="E61" s="69">
        <v>9</v>
      </c>
      <c r="F61" s="68" t="s">
        <v>258</v>
      </c>
      <c r="G61" s="69">
        <v>133</v>
      </c>
      <c r="H61" s="68" t="s">
        <v>256</v>
      </c>
      <c r="I61" s="69">
        <v>51</v>
      </c>
      <c r="J61" s="47">
        <v>4</v>
      </c>
      <c r="K61" s="71">
        <v>29</v>
      </c>
      <c r="L61" s="47">
        <v>22</v>
      </c>
      <c r="M61" s="72">
        <v>14</v>
      </c>
      <c r="N61" s="68" t="s">
        <v>267</v>
      </c>
      <c r="O61" s="68">
        <v>15</v>
      </c>
      <c r="P61" s="68" t="s">
        <v>253</v>
      </c>
      <c r="Q61" s="68">
        <v>28</v>
      </c>
      <c r="R61" s="68">
        <f>SUM(E61,G61,I61,K61,M61,O61,Q61)</f>
        <v>279</v>
      </c>
      <c r="S61" s="73">
        <v>53</v>
      </c>
    </row>
    <row r="62" spans="1:19" x14ac:dyDescent="0.25">
      <c r="A62" s="65">
        <v>64</v>
      </c>
      <c r="B62" s="66" t="s">
        <v>11</v>
      </c>
      <c r="C62" s="67" t="s">
        <v>217</v>
      </c>
      <c r="D62" s="68">
        <v>50</v>
      </c>
      <c r="E62" s="69">
        <v>11</v>
      </c>
      <c r="F62" s="68" t="s">
        <v>262</v>
      </c>
      <c r="G62" s="69">
        <v>47</v>
      </c>
      <c r="H62" s="68" t="s">
        <v>267</v>
      </c>
      <c r="I62" s="69">
        <v>41</v>
      </c>
      <c r="J62" s="47">
        <v>9</v>
      </c>
      <c r="K62" s="71">
        <v>24</v>
      </c>
      <c r="L62" s="47">
        <v>12</v>
      </c>
      <c r="M62" s="72">
        <v>24</v>
      </c>
      <c r="N62" s="68" t="s">
        <v>288</v>
      </c>
      <c r="O62" s="68">
        <v>9</v>
      </c>
      <c r="P62" s="68" t="s">
        <v>304</v>
      </c>
      <c r="Q62" s="68">
        <v>125</v>
      </c>
      <c r="R62" s="68">
        <f>SUM(E62,G62,I62,K62,M62,O62,Q62)</f>
        <v>281</v>
      </c>
      <c r="S62" s="73">
        <v>54</v>
      </c>
    </row>
    <row r="63" spans="1:19" x14ac:dyDescent="0.25">
      <c r="A63" s="65">
        <v>48</v>
      </c>
      <c r="B63" s="66" t="s">
        <v>7</v>
      </c>
      <c r="C63" s="67" t="s">
        <v>156</v>
      </c>
      <c r="D63" s="68">
        <v>75</v>
      </c>
      <c r="E63" s="69">
        <v>10</v>
      </c>
      <c r="F63" s="68" t="s">
        <v>268</v>
      </c>
      <c r="G63" s="69">
        <v>122</v>
      </c>
      <c r="H63" s="68" t="s">
        <v>265</v>
      </c>
      <c r="I63" s="70">
        <v>17</v>
      </c>
      <c r="J63" s="47">
        <v>12</v>
      </c>
      <c r="K63" s="71">
        <v>21</v>
      </c>
      <c r="L63" s="47">
        <v>8</v>
      </c>
      <c r="M63" s="72">
        <v>28</v>
      </c>
      <c r="N63" s="68" t="s">
        <v>291</v>
      </c>
      <c r="O63" s="68">
        <v>32</v>
      </c>
      <c r="P63" s="68" t="s">
        <v>303</v>
      </c>
      <c r="Q63" s="68">
        <v>52</v>
      </c>
      <c r="R63" s="68">
        <f>SUM(E63,G63,I63,K63,M63,O63,Q63)</f>
        <v>282</v>
      </c>
      <c r="S63" s="73">
        <v>55</v>
      </c>
    </row>
    <row r="64" spans="1:19" x14ac:dyDescent="0.25">
      <c r="A64" s="65">
        <v>190</v>
      </c>
      <c r="B64" s="66" t="s">
        <v>60</v>
      </c>
      <c r="C64" s="67" t="s">
        <v>138</v>
      </c>
      <c r="D64" s="68">
        <v>100</v>
      </c>
      <c r="E64" s="69">
        <v>9</v>
      </c>
      <c r="F64" s="68" t="s">
        <v>263</v>
      </c>
      <c r="G64" s="69">
        <v>97</v>
      </c>
      <c r="H64" s="68" t="s">
        <v>256</v>
      </c>
      <c r="I64" s="69">
        <v>53</v>
      </c>
      <c r="J64" s="47">
        <v>3</v>
      </c>
      <c r="K64" s="71">
        <v>30</v>
      </c>
      <c r="L64" s="47">
        <v>26</v>
      </c>
      <c r="M64" s="72">
        <v>10</v>
      </c>
      <c r="N64" s="68" t="s">
        <v>277</v>
      </c>
      <c r="O64" s="68">
        <v>18</v>
      </c>
      <c r="P64" s="68" t="s">
        <v>303</v>
      </c>
      <c r="Q64" s="68">
        <v>67</v>
      </c>
      <c r="R64" s="68">
        <f>SUM(E64,G64,I64,K64,M64,O64,Q64)</f>
        <v>284</v>
      </c>
      <c r="S64" s="73">
        <v>56</v>
      </c>
    </row>
    <row r="65" spans="1:19" x14ac:dyDescent="0.25">
      <c r="A65" s="65">
        <v>53</v>
      </c>
      <c r="B65" s="66" t="s">
        <v>54</v>
      </c>
      <c r="C65" s="67" t="s">
        <v>134</v>
      </c>
      <c r="D65" s="68">
        <v>180</v>
      </c>
      <c r="E65" s="69">
        <v>3</v>
      </c>
      <c r="F65" s="68" t="s">
        <v>262</v>
      </c>
      <c r="G65" s="69">
        <v>40</v>
      </c>
      <c r="H65" s="68" t="s">
        <v>258</v>
      </c>
      <c r="I65" s="69">
        <v>146</v>
      </c>
      <c r="J65" s="47">
        <v>13</v>
      </c>
      <c r="K65" s="71">
        <v>20</v>
      </c>
      <c r="L65" s="47">
        <v>33</v>
      </c>
      <c r="M65" s="72">
        <v>5</v>
      </c>
      <c r="N65" s="68" t="s">
        <v>258</v>
      </c>
      <c r="O65" s="68">
        <v>33</v>
      </c>
      <c r="P65" s="68" t="s">
        <v>253</v>
      </c>
      <c r="Q65" s="68">
        <v>38</v>
      </c>
      <c r="R65" s="68">
        <f>SUM(E65,G65,I65,K65,M65,O65,Q65)</f>
        <v>285</v>
      </c>
      <c r="S65" s="73">
        <v>57</v>
      </c>
    </row>
    <row r="66" spans="1:19" x14ac:dyDescent="0.25">
      <c r="A66" s="65">
        <v>47</v>
      </c>
      <c r="B66" s="66" t="s">
        <v>7</v>
      </c>
      <c r="C66" s="67" t="s">
        <v>153</v>
      </c>
      <c r="D66" s="68">
        <v>0</v>
      </c>
      <c r="E66" s="69">
        <v>13</v>
      </c>
      <c r="F66" s="68" t="s">
        <v>257</v>
      </c>
      <c r="G66" s="69">
        <v>94</v>
      </c>
      <c r="H66" s="68" t="s">
        <v>265</v>
      </c>
      <c r="I66" s="70">
        <v>13</v>
      </c>
      <c r="J66" s="47">
        <v>15</v>
      </c>
      <c r="K66" s="71">
        <v>18</v>
      </c>
      <c r="L66" s="47">
        <v>1</v>
      </c>
      <c r="M66" s="72">
        <v>35</v>
      </c>
      <c r="N66" s="68" t="s">
        <v>263</v>
      </c>
      <c r="O66" s="68">
        <v>27</v>
      </c>
      <c r="P66" s="68" t="s">
        <v>254</v>
      </c>
      <c r="Q66" s="68">
        <v>88</v>
      </c>
      <c r="R66" s="68">
        <f>SUM(E66,G66,I66,K66,M66,O66,Q66)</f>
        <v>288</v>
      </c>
      <c r="S66" s="73">
        <v>58</v>
      </c>
    </row>
    <row r="67" spans="1:19" x14ac:dyDescent="0.25">
      <c r="A67" s="65">
        <v>38</v>
      </c>
      <c r="B67" s="66" t="s">
        <v>6</v>
      </c>
      <c r="C67" s="67" t="s">
        <v>99</v>
      </c>
      <c r="D67" s="68">
        <v>75</v>
      </c>
      <c r="E67" s="69">
        <v>10</v>
      </c>
      <c r="F67" s="68" t="s">
        <v>266</v>
      </c>
      <c r="G67" s="69">
        <v>66</v>
      </c>
      <c r="H67" s="68" t="s">
        <v>260</v>
      </c>
      <c r="I67" s="69">
        <v>81</v>
      </c>
      <c r="J67" s="47">
        <v>0</v>
      </c>
      <c r="K67" s="71">
        <v>33</v>
      </c>
      <c r="L67" s="47">
        <v>6</v>
      </c>
      <c r="M67" s="72">
        <v>30</v>
      </c>
      <c r="N67" s="68" t="s">
        <v>286</v>
      </c>
      <c r="O67" s="68">
        <v>14</v>
      </c>
      <c r="P67" s="68" t="s">
        <v>303</v>
      </c>
      <c r="Q67" s="68">
        <v>56</v>
      </c>
      <c r="R67" s="68">
        <f>SUM(E67,G67,I67,K67,M67,O67,Q67)</f>
        <v>290</v>
      </c>
      <c r="S67" s="73">
        <v>59</v>
      </c>
    </row>
    <row r="68" spans="1:19" x14ac:dyDescent="0.25">
      <c r="A68" s="65">
        <v>72</v>
      </c>
      <c r="B68" s="66" t="s">
        <v>12</v>
      </c>
      <c r="C68" s="67" t="s">
        <v>84</v>
      </c>
      <c r="D68" s="68">
        <v>150</v>
      </c>
      <c r="E68" s="69">
        <v>5</v>
      </c>
      <c r="F68" s="68" t="s">
        <v>266</v>
      </c>
      <c r="G68" s="69">
        <v>63</v>
      </c>
      <c r="H68" s="68" t="s">
        <v>265</v>
      </c>
      <c r="I68" s="70">
        <v>16</v>
      </c>
      <c r="J68" s="47">
        <v>31</v>
      </c>
      <c r="K68" s="71">
        <v>3</v>
      </c>
      <c r="L68" s="47">
        <v>14</v>
      </c>
      <c r="M68" s="72">
        <v>22</v>
      </c>
      <c r="N68" s="68" t="s">
        <v>292</v>
      </c>
      <c r="O68" s="68">
        <v>12</v>
      </c>
      <c r="P68" s="68" t="s">
        <v>307</v>
      </c>
      <c r="Q68" s="68">
        <v>170</v>
      </c>
      <c r="R68" s="68">
        <f>SUM(E68,G68,I68,K68,M68,O68,Q68)</f>
        <v>291</v>
      </c>
      <c r="S68" s="73">
        <v>60</v>
      </c>
    </row>
    <row r="69" spans="1:19" x14ac:dyDescent="0.25">
      <c r="A69" s="65">
        <v>136</v>
      </c>
      <c r="B69" s="66" t="s">
        <v>58</v>
      </c>
      <c r="C69" s="67" t="s">
        <v>192</v>
      </c>
      <c r="D69" s="68">
        <v>0</v>
      </c>
      <c r="E69" s="69">
        <v>13</v>
      </c>
      <c r="F69" s="68" t="s">
        <v>262</v>
      </c>
      <c r="G69" s="69">
        <v>43</v>
      </c>
      <c r="H69" s="68" t="s">
        <v>258</v>
      </c>
      <c r="I69" s="69">
        <v>151</v>
      </c>
      <c r="J69" s="47">
        <v>0</v>
      </c>
      <c r="K69" s="71">
        <v>33</v>
      </c>
      <c r="L69" s="47">
        <v>16</v>
      </c>
      <c r="M69" s="72">
        <v>20</v>
      </c>
      <c r="N69" s="68" t="s">
        <v>297</v>
      </c>
      <c r="O69" s="68">
        <v>11</v>
      </c>
      <c r="P69" s="68" t="s">
        <v>253</v>
      </c>
      <c r="Q69" s="68">
        <v>21</v>
      </c>
      <c r="R69" s="68">
        <f>SUM(E69,G69,I69,K69,M69,O69,Q69)</f>
        <v>292</v>
      </c>
      <c r="S69" s="73">
        <v>61</v>
      </c>
    </row>
    <row r="70" spans="1:19" x14ac:dyDescent="0.25">
      <c r="A70" s="65">
        <v>175</v>
      </c>
      <c r="B70" s="66" t="s">
        <v>26</v>
      </c>
      <c r="C70" s="67" t="s">
        <v>147</v>
      </c>
      <c r="D70" s="68">
        <v>50</v>
      </c>
      <c r="E70" s="69">
        <v>11</v>
      </c>
      <c r="F70" s="68" t="s">
        <v>256</v>
      </c>
      <c r="G70" s="69">
        <v>21</v>
      </c>
      <c r="H70" s="68" t="s">
        <v>256</v>
      </c>
      <c r="I70" s="69">
        <v>45</v>
      </c>
      <c r="J70" s="47">
        <v>9</v>
      </c>
      <c r="K70" s="71">
        <v>24</v>
      </c>
      <c r="L70" s="47">
        <v>11</v>
      </c>
      <c r="M70" s="72">
        <v>25</v>
      </c>
      <c r="N70" s="68" t="s">
        <v>294</v>
      </c>
      <c r="O70" s="68">
        <v>22</v>
      </c>
      <c r="P70" s="68" t="s">
        <v>305</v>
      </c>
      <c r="Q70" s="68">
        <v>146</v>
      </c>
      <c r="R70" s="68">
        <f>SUM(E70,G70,I70,K70,M70,O70,Q70)</f>
        <v>294</v>
      </c>
      <c r="S70" s="73">
        <v>62</v>
      </c>
    </row>
    <row r="71" spans="1:19" x14ac:dyDescent="0.25">
      <c r="A71" s="65">
        <v>32</v>
      </c>
      <c r="B71" s="66" t="s">
        <v>5</v>
      </c>
      <c r="C71" s="67" t="s">
        <v>197</v>
      </c>
      <c r="D71" s="68">
        <v>25</v>
      </c>
      <c r="E71" s="69">
        <v>12</v>
      </c>
      <c r="F71" s="68" t="s">
        <v>260</v>
      </c>
      <c r="G71" s="69">
        <v>74</v>
      </c>
      <c r="H71" s="68" t="s">
        <v>261</v>
      </c>
      <c r="I71" s="69">
        <v>121</v>
      </c>
      <c r="J71" s="47">
        <v>0</v>
      </c>
      <c r="K71" s="71">
        <v>33</v>
      </c>
      <c r="L71" s="47">
        <v>15</v>
      </c>
      <c r="M71" s="72">
        <v>21</v>
      </c>
      <c r="N71" s="68" t="s">
        <v>287</v>
      </c>
      <c r="O71" s="68">
        <v>5</v>
      </c>
      <c r="P71" s="68" t="s">
        <v>253</v>
      </c>
      <c r="Q71" s="68">
        <v>28</v>
      </c>
      <c r="R71" s="68">
        <f>SUM(E71,G71,I71,K71,M71,O71,Q71)</f>
        <v>294</v>
      </c>
      <c r="S71" s="73">
        <v>62</v>
      </c>
    </row>
    <row r="72" spans="1:19" x14ac:dyDescent="0.25">
      <c r="A72" s="65">
        <v>52</v>
      </c>
      <c r="B72" s="66" t="s">
        <v>54</v>
      </c>
      <c r="C72" s="67" t="s">
        <v>136</v>
      </c>
      <c r="D72" s="68">
        <v>50</v>
      </c>
      <c r="E72" s="69">
        <v>11</v>
      </c>
      <c r="F72" s="68" t="s">
        <v>257</v>
      </c>
      <c r="G72" s="69">
        <v>82</v>
      </c>
      <c r="H72" s="68" t="s">
        <v>263</v>
      </c>
      <c r="I72" s="69">
        <v>107</v>
      </c>
      <c r="J72" s="47">
        <v>9</v>
      </c>
      <c r="K72" s="71">
        <v>24</v>
      </c>
      <c r="L72" s="47">
        <v>25</v>
      </c>
      <c r="M72" s="72">
        <v>11</v>
      </c>
      <c r="N72" s="68" t="s">
        <v>266</v>
      </c>
      <c r="O72" s="68">
        <v>21</v>
      </c>
      <c r="P72" s="68" t="s">
        <v>253</v>
      </c>
      <c r="Q72" s="68">
        <v>39</v>
      </c>
      <c r="R72" s="68">
        <f>SUM(E72,G72,I72,K72,M72,O72,Q72)</f>
        <v>295</v>
      </c>
      <c r="S72" s="73">
        <v>63</v>
      </c>
    </row>
    <row r="73" spans="1:19" x14ac:dyDescent="0.25">
      <c r="A73" s="65">
        <v>113</v>
      </c>
      <c r="B73" s="66" t="s">
        <v>56</v>
      </c>
      <c r="C73" s="66" t="s">
        <v>238</v>
      </c>
      <c r="D73" s="68">
        <v>0</v>
      </c>
      <c r="E73" s="69">
        <v>13</v>
      </c>
      <c r="F73" s="68" t="s">
        <v>268</v>
      </c>
      <c r="G73" s="69">
        <v>115</v>
      </c>
      <c r="H73" s="68" t="s">
        <v>260</v>
      </c>
      <c r="I73" s="69">
        <v>82</v>
      </c>
      <c r="J73" s="47">
        <v>0</v>
      </c>
      <c r="K73" s="71">
        <v>33</v>
      </c>
      <c r="L73" s="47">
        <v>23</v>
      </c>
      <c r="M73" s="72">
        <v>13</v>
      </c>
      <c r="N73" s="68" t="s">
        <v>267</v>
      </c>
      <c r="O73" s="68">
        <v>15</v>
      </c>
      <c r="P73" s="68" t="s">
        <v>253</v>
      </c>
      <c r="Q73" s="68">
        <v>31</v>
      </c>
      <c r="R73" s="68">
        <f>SUM(E73,G73,I73,K73,M73,O73,Q73)</f>
        <v>302</v>
      </c>
      <c r="S73" s="73">
        <v>64</v>
      </c>
    </row>
    <row r="74" spans="1:19" x14ac:dyDescent="0.25">
      <c r="A74" s="65">
        <v>65</v>
      </c>
      <c r="B74" s="66" t="s">
        <v>12</v>
      </c>
      <c r="C74" s="67" t="s">
        <v>90</v>
      </c>
      <c r="D74" s="68">
        <v>100</v>
      </c>
      <c r="E74" s="69">
        <v>9</v>
      </c>
      <c r="F74" s="68" t="s">
        <v>257</v>
      </c>
      <c r="G74" s="69">
        <v>95</v>
      </c>
      <c r="H74" s="68" t="s">
        <v>267</v>
      </c>
      <c r="I74" s="70">
        <v>27</v>
      </c>
      <c r="J74" s="47">
        <v>20</v>
      </c>
      <c r="K74" s="71">
        <v>13</v>
      </c>
      <c r="L74" s="47">
        <v>14</v>
      </c>
      <c r="M74" s="72">
        <v>22</v>
      </c>
      <c r="N74" s="68" t="s">
        <v>261</v>
      </c>
      <c r="O74" s="68">
        <v>29</v>
      </c>
      <c r="P74" s="68" t="s">
        <v>304</v>
      </c>
      <c r="Q74" s="68">
        <v>111</v>
      </c>
      <c r="R74" s="68">
        <f>SUM(E74,G74,I74,K74,M74,O74,Q74)</f>
        <v>306</v>
      </c>
      <c r="S74" s="73">
        <v>65</v>
      </c>
    </row>
    <row r="75" spans="1:19" x14ac:dyDescent="0.25">
      <c r="A75" s="65">
        <v>12</v>
      </c>
      <c r="B75" s="75" t="s">
        <v>52</v>
      </c>
      <c r="C75" s="67" t="s">
        <v>182</v>
      </c>
      <c r="D75" s="68">
        <v>100</v>
      </c>
      <c r="E75" s="69">
        <v>9</v>
      </c>
      <c r="F75" s="68" t="s">
        <v>260</v>
      </c>
      <c r="G75" s="69">
        <v>80</v>
      </c>
      <c r="H75" s="68" t="s">
        <v>266</v>
      </c>
      <c r="I75" s="69">
        <v>68</v>
      </c>
      <c r="J75" s="47">
        <v>0</v>
      </c>
      <c r="K75" s="71">
        <v>33</v>
      </c>
      <c r="L75" s="47">
        <v>10</v>
      </c>
      <c r="M75" s="72">
        <v>26</v>
      </c>
      <c r="N75" s="68" t="s">
        <v>258</v>
      </c>
      <c r="O75" s="68">
        <v>33</v>
      </c>
      <c r="P75" s="68" t="s">
        <v>303</v>
      </c>
      <c r="Q75" s="68">
        <v>58</v>
      </c>
      <c r="R75" s="68">
        <f>SUM(E75,G75,I75,K75,M75,O75,Q75)</f>
        <v>307</v>
      </c>
      <c r="S75" s="73">
        <v>66</v>
      </c>
    </row>
    <row r="76" spans="1:19" x14ac:dyDescent="0.25">
      <c r="A76" s="65">
        <v>183</v>
      </c>
      <c r="B76" s="66" t="s">
        <v>27</v>
      </c>
      <c r="C76" s="67" t="s">
        <v>97</v>
      </c>
      <c r="D76" s="68">
        <v>150</v>
      </c>
      <c r="E76" s="69">
        <v>5</v>
      </c>
      <c r="F76" s="68" t="s">
        <v>260</v>
      </c>
      <c r="G76" s="69">
        <v>76</v>
      </c>
      <c r="H76" s="68" t="s">
        <v>257</v>
      </c>
      <c r="I76" s="69">
        <v>94</v>
      </c>
      <c r="J76" s="47">
        <v>0</v>
      </c>
      <c r="K76" s="71">
        <v>33</v>
      </c>
      <c r="L76" s="47">
        <v>22</v>
      </c>
      <c r="M76" s="72">
        <v>14</v>
      </c>
      <c r="N76" s="68" t="s">
        <v>296</v>
      </c>
      <c r="O76" s="68">
        <v>8</v>
      </c>
      <c r="P76" s="68" t="s">
        <v>254</v>
      </c>
      <c r="Q76" s="68">
        <v>78</v>
      </c>
      <c r="R76" s="68">
        <f>SUM(E76,G76,I76,K76,M76,O76,Q76)</f>
        <v>308</v>
      </c>
      <c r="S76" s="73">
        <v>67</v>
      </c>
    </row>
    <row r="77" spans="1:19" x14ac:dyDescent="0.25">
      <c r="A77" s="65">
        <v>92</v>
      </c>
      <c r="B77" s="75" t="s">
        <v>55</v>
      </c>
      <c r="C77" s="67" t="s">
        <v>109</v>
      </c>
      <c r="D77" s="68">
        <v>100</v>
      </c>
      <c r="E77" s="69">
        <v>9</v>
      </c>
      <c r="F77" s="68" t="s">
        <v>260</v>
      </c>
      <c r="G77" s="69">
        <v>79</v>
      </c>
      <c r="H77" s="68" t="s">
        <v>260</v>
      </c>
      <c r="I77" s="69">
        <v>83</v>
      </c>
      <c r="J77" s="47">
        <v>5</v>
      </c>
      <c r="K77" s="71">
        <v>28</v>
      </c>
      <c r="L77" s="47">
        <v>12</v>
      </c>
      <c r="M77" s="72">
        <v>24</v>
      </c>
      <c r="N77" s="68" t="s">
        <v>295</v>
      </c>
      <c r="O77" s="68">
        <v>16</v>
      </c>
      <c r="P77" s="68" t="s">
        <v>303</v>
      </c>
      <c r="Q77" s="68">
        <v>70</v>
      </c>
      <c r="R77" s="68">
        <f>SUM(E77,G77,I77,K77,M77,O77,Q77)</f>
        <v>309</v>
      </c>
      <c r="S77" s="73">
        <v>68</v>
      </c>
    </row>
    <row r="78" spans="1:19" x14ac:dyDescent="0.25">
      <c r="A78" s="65">
        <v>160</v>
      </c>
      <c r="B78" s="66" t="s">
        <v>23</v>
      </c>
      <c r="C78" s="66" t="s">
        <v>66</v>
      </c>
      <c r="D78" s="68">
        <v>0</v>
      </c>
      <c r="E78" s="69">
        <v>13</v>
      </c>
      <c r="F78" s="68" t="s">
        <v>257</v>
      </c>
      <c r="G78" s="69">
        <v>90</v>
      </c>
      <c r="H78" s="68" t="s">
        <v>261</v>
      </c>
      <c r="I78" s="69">
        <v>124</v>
      </c>
      <c r="J78" s="47">
        <v>0</v>
      </c>
      <c r="K78" s="71">
        <v>33</v>
      </c>
      <c r="L78" s="47">
        <v>22</v>
      </c>
      <c r="M78" s="72">
        <v>14</v>
      </c>
      <c r="N78" s="68" t="s">
        <v>266</v>
      </c>
      <c r="O78" s="68">
        <v>21</v>
      </c>
      <c r="P78" s="68" t="s">
        <v>253</v>
      </c>
      <c r="Q78" s="68">
        <v>14</v>
      </c>
      <c r="R78" s="68">
        <f>SUM(E78,G78,I78,K78,M78,O78,Q78)</f>
        <v>309</v>
      </c>
      <c r="S78" s="73">
        <v>68</v>
      </c>
    </row>
    <row r="79" spans="1:19" x14ac:dyDescent="0.25">
      <c r="A79" s="65">
        <v>9</v>
      </c>
      <c r="B79" s="75" t="s">
        <v>52</v>
      </c>
      <c r="C79" s="67" t="s">
        <v>181</v>
      </c>
      <c r="D79" s="68">
        <v>50</v>
      </c>
      <c r="E79" s="69">
        <v>11</v>
      </c>
      <c r="F79" s="68" t="s">
        <v>258</v>
      </c>
      <c r="G79" s="69">
        <v>138</v>
      </c>
      <c r="H79" s="68" t="s">
        <v>267</v>
      </c>
      <c r="I79" s="69">
        <v>37</v>
      </c>
      <c r="J79" s="47">
        <v>16</v>
      </c>
      <c r="K79" s="71">
        <v>17</v>
      </c>
      <c r="L79" s="47">
        <v>4</v>
      </c>
      <c r="M79" s="72">
        <v>32</v>
      </c>
      <c r="N79" s="68" t="s">
        <v>267</v>
      </c>
      <c r="O79" s="68">
        <v>15</v>
      </c>
      <c r="P79" s="68" t="s">
        <v>303</v>
      </c>
      <c r="Q79" s="68">
        <v>66</v>
      </c>
      <c r="R79" s="68">
        <f>SUM(E79,G79,I79,K79,M79,O79,Q79)</f>
        <v>316</v>
      </c>
      <c r="S79" s="73">
        <v>69</v>
      </c>
    </row>
    <row r="80" spans="1:19" x14ac:dyDescent="0.25">
      <c r="A80" s="65">
        <v>147</v>
      </c>
      <c r="B80" s="66" t="s">
        <v>59</v>
      </c>
      <c r="C80" s="67" t="s">
        <v>168</v>
      </c>
      <c r="D80" s="68">
        <v>75</v>
      </c>
      <c r="E80" s="69">
        <v>10</v>
      </c>
      <c r="F80" s="68" t="s">
        <v>261</v>
      </c>
      <c r="G80" s="69">
        <v>110</v>
      </c>
      <c r="H80" s="68" t="s">
        <v>261</v>
      </c>
      <c r="I80" s="69">
        <v>126</v>
      </c>
      <c r="J80" s="47">
        <v>16</v>
      </c>
      <c r="K80" s="71">
        <v>17</v>
      </c>
      <c r="L80" s="47">
        <v>8</v>
      </c>
      <c r="M80" s="72">
        <v>28</v>
      </c>
      <c r="N80" s="68" t="s">
        <v>292</v>
      </c>
      <c r="O80" s="68">
        <v>12</v>
      </c>
      <c r="P80" s="68" t="s">
        <v>253</v>
      </c>
      <c r="Q80" s="68">
        <v>16</v>
      </c>
      <c r="R80" s="68">
        <f>SUM(E80,G80,I80,K80,M80,O80,Q80)</f>
        <v>319</v>
      </c>
      <c r="S80" s="73">
        <v>70</v>
      </c>
    </row>
    <row r="81" spans="1:19" x14ac:dyDescent="0.25">
      <c r="A81" s="65">
        <v>151</v>
      </c>
      <c r="B81" s="66" t="s">
        <v>59</v>
      </c>
      <c r="C81" s="67" t="s">
        <v>169</v>
      </c>
      <c r="D81" s="68">
        <v>100</v>
      </c>
      <c r="E81" s="69">
        <v>9</v>
      </c>
      <c r="F81" s="68" t="s">
        <v>263</v>
      </c>
      <c r="G81" s="69">
        <v>99</v>
      </c>
      <c r="H81" s="68" t="s">
        <v>263</v>
      </c>
      <c r="I81" s="69">
        <v>104</v>
      </c>
      <c r="J81" s="47">
        <v>21</v>
      </c>
      <c r="K81" s="71">
        <v>12</v>
      </c>
      <c r="L81" s="47">
        <v>10</v>
      </c>
      <c r="M81" s="72">
        <v>26</v>
      </c>
      <c r="N81" s="68" t="s">
        <v>263</v>
      </c>
      <c r="O81" s="68">
        <v>27</v>
      </c>
      <c r="P81" s="68" t="s">
        <v>303</v>
      </c>
      <c r="Q81" s="68">
        <v>44</v>
      </c>
      <c r="R81" s="68">
        <f>SUM(E81,G81,I81,K81,M81,O81,Q81)</f>
        <v>321</v>
      </c>
      <c r="S81" s="73">
        <v>71</v>
      </c>
    </row>
    <row r="82" spans="1:19" x14ac:dyDescent="0.25">
      <c r="A82" s="65">
        <v>115</v>
      </c>
      <c r="B82" s="66" t="s">
        <v>56</v>
      </c>
      <c r="C82" s="76" t="s">
        <v>240</v>
      </c>
      <c r="D82" s="68">
        <v>100</v>
      </c>
      <c r="E82" s="69">
        <v>9</v>
      </c>
      <c r="F82" s="68" t="s">
        <v>269</v>
      </c>
      <c r="G82" s="69">
        <v>182</v>
      </c>
      <c r="H82" s="68" t="s">
        <v>267</v>
      </c>
      <c r="I82" s="69">
        <v>38</v>
      </c>
      <c r="J82" s="47">
        <v>6</v>
      </c>
      <c r="K82" s="71">
        <v>27</v>
      </c>
      <c r="L82" s="47">
        <v>9</v>
      </c>
      <c r="M82" s="72">
        <v>27</v>
      </c>
      <c r="N82" s="68" t="s">
        <v>295</v>
      </c>
      <c r="O82" s="68">
        <v>16</v>
      </c>
      <c r="P82" s="68" t="s">
        <v>253</v>
      </c>
      <c r="Q82" s="68">
        <v>22</v>
      </c>
      <c r="R82" s="68">
        <f>SUM(E82,G82,I82,K82,M82,O82,Q82)</f>
        <v>321</v>
      </c>
      <c r="S82" s="73">
        <v>71</v>
      </c>
    </row>
    <row r="83" spans="1:19" x14ac:dyDescent="0.25">
      <c r="A83" s="65">
        <v>29</v>
      </c>
      <c r="B83" s="66" t="s">
        <v>5</v>
      </c>
      <c r="C83" s="67" t="s">
        <v>200</v>
      </c>
      <c r="D83" s="68">
        <v>100</v>
      </c>
      <c r="E83" s="69">
        <v>9</v>
      </c>
      <c r="F83" s="68" t="s">
        <v>261</v>
      </c>
      <c r="G83" s="69">
        <v>114</v>
      </c>
      <c r="H83" s="68" t="s">
        <v>256</v>
      </c>
      <c r="I83" s="69">
        <v>46</v>
      </c>
      <c r="J83" s="47">
        <v>1</v>
      </c>
      <c r="K83" s="71">
        <v>32</v>
      </c>
      <c r="L83" s="47">
        <v>18</v>
      </c>
      <c r="M83" s="72">
        <v>18</v>
      </c>
      <c r="N83" s="68" t="s">
        <v>283</v>
      </c>
      <c r="O83" s="68">
        <v>10</v>
      </c>
      <c r="P83" s="68" t="s">
        <v>254</v>
      </c>
      <c r="Q83" s="68">
        <v>92</v>
      </c>
      <c r="R83" s="68">
        <f>SUM(E83,G83,I83,K83,M83,O83,Q83)</f>
        <v>321</v>
      </c>
      <c r="S83" s="73">
        <v>71</v>
      </c>
    </row>
    <row r="84" spans="1:19" x14ac:dyDescent="0.25">
      <c r="A84" s="65">
        <v>54</v>
      </c>
      <c r="B84" s="66" t="s">
        <v>54</v>
      </c>
      <c r="C84" s="67" t="s">
        <v>130</v>
      </c>
      <c r="D84" s="68">
        <v>25</v>
      </c>
      <c r="E84" s="69">
        <v>12</v>
      </c>
      <c r="F84" s="68" t="s">
        <v>266</v>
      </c>
      <c r="G84" s="69">
        <v>58</v>
      </c>
      <c r="H84" s="68" t="s">
        <v>257</v>
      </c>
      <c r="I84" s="69">
        <v>96</v>
      </c>
      <c r="J84" s="47">
        <v>11</v>
      </c>
      <c r="K84" s="71">
        <v>22</v>
      </c>
      <c r="L84" s="47">
        <v>19</v>
      </c>
      <c r="M84" s="72">
        <v>17</v>
      </c>
      <c r="N84" s="68" t="s">
        <v>294</v>
      </c>
      <c r="O84" s="68">
        <v>22</v>
      </c>
      <c r="P84" s="68" t="s">
        <v>254</v>
      </c>
      <c r="Q84" s="68">
        <v>98</v>
      </c>
      <c r="R84" s="68">
        <f>SUM(E84,G84,I84,K84,M84,O84,Q84)</f>
        <v>325</v>
      </c>
      <c r="S84" s="73">
        <v>72</v>
      </c>
    </row>
    <row r="85" spans="1:19" x14ac:dyDescent="0.25">
      <c r="A85" s="65">
        <v>130</v>
      </c>
      <c r="B85" s="66" t="s">
        <v>58</v>
      </c>
      <c r="C85" s="67" t="s">
        <v>186</v>
      </c>
      <c r="D85" s="68">
        <v>25</v>
      </c>
      <c r="E85" s="69">
        <v>12</v>
      </c>
      <c r="F85" s="68" t="s">
        <v>261</v>
      </c>
      <c r="G85" s="69">
        <v>105</v>
      </c>
      <c r="H85" s="68" t="s">
        <v>260</v>
      </c>
      <c r="I85" s="69">
        <v>92</v>
      </c>
      <c r="J85" s="47">
        <v>25</v>
      </c>
      <c r="K85" s="71">
        <v>8</v>
      </c>
      <c r="L85" s="47">
        <v>4</v>
      </c>
      <c r="M85" s="72">
        <v>32</v>
      </c>
      <c r="N85" s="68" t="s">
        <v>289</v>
      </c>
      <c r="O85" s="68">
        <v>20</v>
      </c>
      <c r="P85" s="68" t="s">
        <v>303</v>
      </c>
      <c r="Q85" s="68">
        <v>61</v>
      </c>
      <c r="R85" s="68">
        <f>SUM(E85,G85,I85,K85,M85,O85,Q85)</f>
        <v>330</v>
      </c>
      <c r="S85" s="73">
        <v>73</v>
      </c>
    </row>
    <row r="86" spans="1:19" x14ac:dyDescent="0.25">
      <c r="A86" s="65">
        <v>138</v>
      </c>
      <c r="B86" s="66" t="s">
        <v>20</v>
      </c>
      <c r="C86" s="67" t="s">
        <v>116</v>
      </c>
      <c r="D86" s="68">
        <v>100</v>
      </c>
      <c r="E86" s="69">
        <v>9</v>
      </c>
      <c r="F86" s="68" t="s">
        <v>267</v>
      </c>
      <c r="G86" s="69">
        <v>117</v>
      </c>
      <c r="H86" s="68" t="s">
        <v>266</v>
      </c>
      <c r="I86" s="69">
        <v>62</v>
      </c>
      <c r="J86" s="47">
        <v>17</v>
      </c>
      <c r="K86" s="71">
        <v>16</v>
      </c>
      <c r="L86" s="47">
        <v>11</v>
      </c>
      <c r="M86" s="33">
        <v>25</v>
      </c>
      <c r="N86" s="68" t="s">
        <v>290</v>
      </c>
      <c r="O86" s="68">
        <v>24</v>
      </c>
      <c r="P86" s="68" t="s">
        <v>254</v>
      </c>
      <c r="Q86" s="68">
        <v>77</v>
      </c>
      <c r="R86" s="68">
        <f>SUM(E86,G86,I86,K86,M86,O86,Q86)</f>
        <v>330</v>
      </c>
      <c r="S86" s="73">
        <v>73</v>
      </c>
    </row>
    <row r="87" spans="1:19" x14ac:dyDescent="0.25">
      <c r="A87" s="65">
        <v>185</v>
      </c>
      <c r="B87" s="66" t="s">
        <v>60</v>
      </c>
      <c r="C87" s="67" t="s">
        <v>140</v>
      </c>
      <c r="D87" s="68">
        <v>150</v>
      </c>
      <c r="E87" s="69">
        <v>5</v>
      </c>
      <c r="F87" s="68" t="s">
        <v>263</v>
      </c>
      <c r="G87" s="69">
        <v>98</v>
      </c>
      <c r="H87" s="68" t="s">
        <v>266</v>
      </c>
      <c r="I87" s="69">
        <v>67</v>
      </c>
      <c r="J87" s="47">
        <v>0</v>
      </c>
      <c r="K87" s="71">
        <v>33</v>
      </c>
      <c r="L87" s="47">
        <v>25</v>
      </c>
      <c r="M87" s="72">
        <v>11</v>
      </c>
      <c r="N87" s="68" t="s">
        <v>258</v>
      </c>
      <c r="O87" s="68">
        <v>33</v>
      </c>
      <c r="P87" s="68" t="s">
        <v>254</v>
      </c>
      <c r="Q87" s="68">
        <v>84</v>
      </c>
      <c r="R87" s="68">
        <f>SUM(E87,G87,I87,K87,M87,O87,Q87)</f>
        <v>331</v>
      </c>
      <c r="S87" s="73">
        <v>74</v>
      </c>
    </row>
    <row r="88" spans="1:19" x14ac:dyDescent="0.25">
      <c r="A88" s="65">
        <v>129</v>
      </c>
      <c r="B88" s="66" t="s">
        <v>58</v>
      </c>
      <c r="C88" s="67" t="s">
        <v>185</v>
      </c>
      <c r="D88" s="68">
        <v>50</v>
      </c>
      <c r="E88" s="69">
        <v>11</v>
      </c>
      <c r="F88" s="68" t="s">
        <v>267</v>
      </c>
      <c r="G88" s="69">
        <v>20</v>
      </c>
      <c r="H88" s="68" t="s">
        <v>260</v>
      </c>
      <c r="I88" s="69">
        <v>93</v>
      </c>
      <c r="J88" s="47">
        <v>21</v>
      </c>
      <c r="K88" s="71">
        <v>12</v>
      </c>
      <c r="L88" s="47">
        <v>13</v>
      </c>
      <c r="M88" s="72">
        <v>23</v>
      </c>
      <c r="N88" s="68" t="s">
        <v>265</v>
      </c>
      <c r="O88" s="68">
        <v>13</v>
      </c>
      <c r="P88" s="68" t="s">
        <v>306</v>
      </c>
      <c r="Q88" s="68">
        <v>160</v>
      </c>
      <c r="R88" s="68">
        <f>SUM(E88,G88,I88,K88,M88,O88,Q88)</f>
        <v>332</v>
      </c>
      <c r="S88" s="73">
        <v>75</v>
      </c>
    </row>
    <row r="89" spans="1:19" x14ac:dyDescent="0.25">
      <c r="A89" s="65">
        <v>3</v>
      </c>
      <c r="B89" s="66" t="s">
        <v>1</v>
      </c>
      <c r="C89" s="67" t="s">
        <v>178</v>
      </c>
      <c r="D89" s="68">
        <v>150</v>
      </c>
      <c r="E89" s="69">
        <v>5</v>
      </c>
      <c r="F89" s="68" t="s">
        <v>258</v>
      </c>
      <c r="G89" s="69">
        <v>144</v>
      </c>
      <c r="H89" s="68" t="s">
        <v>266</v>
      </c>
      <c r="I89" s="69">
        <v>64</v>
      </c>
      <c r="J89" s="47">
        <v>0</v>
      </c>
      <c r="K89" s="71">
        <v>33</v>
      </c>
      <c r="L89" s="47">
        <v>21</v>
      </c>
      <c r="M89" s="72">
        <v>15</v>
      </c>
      <c r="N89" s="68" t="s">
        <v>278</v>
      </c>
      <c r="O89" s="68">
        <v>6</v>
      </c>
      <c r="P89" s="68" t="s">
        <v>303</v>
      </c>
      <c r="Q89" s="68">
        <v>68</v>
      </c>
      <c r="R89" s="68">
        <f>SUM(E89,G89,I89,K89,M89,O89,Q89)</f>
        <v>335</v>
      </c>
      <c r="S89" s="73">
        <v>76</v>
      </c>
    </row>
    <row r="90" spans="1:19" x14ac:dyDescent="0.25">
      <c r="A90" s="65">
        <v>57</v>
      </c>
      <c r="B90" s="66" t="s">
        <v>11</v>
      </c>
      <c r="C90" s="67" t="s">
        <v>218</v>
      </c>
      <c r="D90" s="68">
        <v>25</v>
      </c>
      <c r="E90" s="69">
        <v>12</v>
      </c>
      <c r="F90" s="68" t="s">
        <v>257</v>
      </c>
      <c r="G90" s="69">
        <v>86</v>
      </c>
      <c r="H90" s="68" t="s">
        <v>266</v>
      </c>
      <c r="I90" s="69">
        <v>66</v>
      </c>
      <c r="J90" s="47">
        <v>0</v>
      </c>
      <c r="K90" s="71">
        <v>33</v>
      </c>
      <c r="L90" s="47">
        <v>24</v>
      </c>
      <c r="M90" s="72">
        <v>12</v>
      </c>
      <c r="N90" s="68" t="s">
        <v>262</v>
      </c>
      <c r="O90" s="68">
        <v>19</v>
      </c>
      <c r="P90" s="68" t="s">
        <v>254</v>
      </c>
      <c r="Q90" s="68">
        <v>108</v>
      </c>
      <c r="R90" s="68">
        <f>SUM(E90,G90,I90,K90,M90,O90,Q90)</f>
        <v>336</v>
      </c>
      <c r="S90" s="73">
        <v>77</v>
      </c>
    </row>
    <row r="91" spans="1:19" x14ac:dyDescent="0.25">
      <c r="A91" s="65">
        <v>13</v>
      </c>
      <c r="B91" s="75" t="s">
        <v>52</v>
      </c>
      <c r="C91" s="67" t="s">
        <v>180</v>
      </c>
      <c r="D91" s="68">
        <v>25</v>
      </c>
      <c r="E91" s="69">
        <v>12</v>
      </c>
      <c r="F91" s="68" t="s">
        <v>257</v>
      </c>
      <c r="G91" s="69">
        <v>87</v>
      </c>
      <c r="H91" s="68" t="s">
        <v>256</v>
      </c>
      <c r="I91" s="69">
        <v>49</v>
      </c>
      <c r="J91" s="47">
        <v>26</v>
      </c>
      <c r="K91" s="71">
        <v>7</v>
      </c>
      <c r="L91" s="47">
        <v>12</v>
      </c>
      <c r="M91" s="72">
        <v>24</v>
      </c>
      <c r="N91" s="68" t="s">
        <v>277</v>
      </c>
      <c r="O91" s="68">
        <v>18</v>
      </c>
      <c r="P91" s="68" t="s">
        <v>305</v>
      </c>
      <c r="Q91" s="68">
        <v>147</v>
      </c>
      <c r="R91" s="68">
        <f>SUM(E91,G91,I91,K91,M91,O91,Q91)</f>
        <v>344</v>
      </c>
      <c r="S91" s="73">
        <v>78</v>
      </c>
    </row>
    <row r="92" spans="1:19" x14ac:dyDescent="0.25">
      <c r="A92" s="65">
        <v>75</v>
      </c>
      <c r="B92" s="66" t="s">
        <v>13</v>
      </c>
      <c r="C92" s="67" t="s">
        <v>225</v>
      </c>
      <c r="D92" s="68">
        <v>25</v>
      </c>
      <c r="E92" s="69">
        <v>12</v>
      </c>
      <c r="F92" s="68" t="s">
        <v>260</v>
      </c>
      <c r="G92" s="69">
        <v>68</v>
      </c>
      <c r="H92" s="68" t="s">
        <v>261</v>
      </c>
      <c r="I92" s="69">
        <v>129</v>
      </c>
      <c r="J92" s="47">
        <v>21</v>
      </c>
      <c r="K92" s="71">
        <v>12</v>
      </c>
      <c r="L92" s="47">
        <v>4</v>
      </c>
      <c r="M92" s="72">
        <v>32</v>
      </c>
      <c r="N92" s="68" t="s">
        <v>291</v>
      </c>
      <c r="O92" s="68">
        <v>32</v>
      </c>
      <c r="P92" s="68" t="s">
        <v>303</v>
      </c>
      <c r="Q92" s="68">
        <v>64</v>
      </c>
      <c r="R92" s="68">
        <f>SUM(E92,G92,I92,K92,M92,O92,Q92)</f>
        <v>349</v>
      </c>
      <c r="S92" s="73">
        <v>79</v>
      </c>
    </row>
    <row r="93" spans="1:19" x14ac:dyDescent="0.25">
      <c r="A93" s="65">
        <v>98</v>
      </c>
      <c r="B93" s="66" t="s">
        <v>16</v>
      </c>
      <c r="C93" s="67" t="s">
        <v>163</v>
      </c>
      <c r="D93" s="68">
        <v>100</v>
      </c>
      <c r="E93" s="69">
        <v>9</v>
      </c>
      <c r="F93" s="68" t="s">
        <v>257</v>
      </c>
      <c r="G93" s="69">
        <v>93</v>
      </c>
      <c r="H93" s="68" t="s">
        <v>268</v>
      </c>
      <c r="I93" s="69">
        <v>135</v>
      </c>
      <c r="J93" s="47">
        <v>4</v>
      </c>
      <c r="K93" s="71">
        <v>29</v>
      </c>
      <c r="L93" s="47">
        <v>14</v>
      </c>
      <c r="M93" s="72">
        <v>22</v>
      </c>
      <c r="N93" s="68" t="s">
        <v>261</v>
      </c>
      <c r="O93" s="68">
        <v>29</v>
      </c>
      <c r="P93" s="68" t="s">
        <v>253</v>
      </c>
      <c r="Q93" s="68">
        <v>32</v>
      </c>
      <c r="R93" s="68">
        <f>SUM(E93,G93,I93,K93,M93,O93,Q93)</f>
        <v>349</v>
      </c>
      <c r="S93" s="73">
        <v>79</v>
      </c>
    </row>
    <row r="94" spans="1:19" x14ac:dyDescent="0.25">
      <c r="A94" s="65">
        <v>97</v>
      </c>
      <c r="B94" s="66" t="s">
        <v>16</v>
      </c>
      <c r="C94" s="67" t="s">
        <v>161</v>
      </c>
      <c r="D94" s="68">
        <v>100</v>
      </c>
      <c r="E94" s="69">
        <v>9</v>
      </c>
      <c r="F94" s="68" t="s">
        <v>257</v>
      </c>
      <c r="G94" s="69">
        <v>88</v>
      </c>
      <c r="H94" s="68" t="s">
        <v>261</v>
      </c>
      <c r="I94" s="69">
        <v>119</v>
      </c>
      <c r="J94" s="47">
        <v>1</v>
      </c>
      <c r="K94" s="71">
        <v>32</v>
      </c>
      <c r="L94" s="47">
        <v>13</v>
      </c>
      <c r="M94" s="72">
        <v>23</v>
      </c>
      <c r="N94" s="68" t="s">
        <v>263</v>
      </c>
      <c r="O94" s="68">
        <v>27</v>
      </c>
      <c r="P94" s="68" t="s">
        <v>303</v>
      </c>
      <c r="Q94" s="68">
        <v>54</v>
      </c>
      <c r="R94" s="68">
        <f>SUM(E94,G94,I94,K94,M94,O94,Q94)</f>
        <v>352</v>
      </c>
      <c r="S94" s="73">
        <v>80</v>
      </c>
    </row>
    <row r="95" spans="1:19" x14ac:dyDescent="0.25">
      <c r="A95" s="65">
        <v>70</v>
      </c>
      <c r="B95" s="66" t="s">
        <v>12</v>
      </c>
      <c r="C95" s="67" t="s">
        <v>89</v>
      </c>
      <c r="D95" s="68">
        <v>150</v>
      </c>
      <c r="E95" s="69">
        <v>5</v>
      </c>
      <c r="F95" s="68" t="s">
        <v>266</v>
      </c>
      <c r="G95" s="69">
        <v>56</v>
      </c>
      <c r="H95" s="68" t="s">
        <v>263</v>
      </c>
      <c r="I95" s="69">
        <v>111</v>
      </c>
      <c r="J95" s="47">
        <v>13</v>
      </c>
      <c r="K95" s="71">
        <v>20</v>
      </c>
      <c r="L95" s="47">
        <v>7</v>
      </c>
      <c r="M95" s="72">
        <v>29</v>
      </c>
      <c r="N95" s="68" t="s">
        <v>260</v>
      </c>
      <c r="O95" s="68">
        <v>23</v>
      </c>
      <c r="P95" s="68" t="s">
        <v>304</v>
      </c>
      <c r="Q95" s="68">
        <v>109</v>
      </c>
      <c r="R95" s="68">
        <f>SUM(E95,G95,I95,K95,M95,O95,Q95)</f>
        <v>353</v>
      </c>
      <c r="S95" s="73">
        <v>81</v>
      </c>
    </row>
    <row r="96" spans="1:19" x14ac:dyDescent="0.25">
      <c r="A96" s="65">
        <v>43</v>
      </c>
      <c r="B96" s="66" t="s">
        <v>7</v>
      </c>
      <c r="C96" s="67" t="s">
        <v>154</v>
      </c>
      <c r="D96" s="68">
        <v>0</v>
      </c>
      <c r="E96" s="69">
        <v>13</v>
      </c>
      <c r="F96" s="68" t="s">
        <v>263</v>
      </c>
      <c r="G96" s="69">
        <v>101</v>
      </c>
      <c r="H96" s="68" t="s">
        <v>263</v>
      </c>
      <c r="I96" s="69">
        <v>110</v>
      </c>
      <c r="J96" s="47">
        <v>2</v>
      </c>
      <c r="K96" s="71">
        <v>31</v>
      </c>
      <c r="L96" s="47">
        <v>7</v>
      </c>
      <c r="M96" s="72">
        <v>29</v>
      </c>
      <c r="N96" s="68" t="s">
        <v>278</v>
      </c>
      <c r="O96" s="68">
        <v>6</v>
      </c>
      <c r="P96" s="68" t="s">
        <v>303</v>
      </c>
      <c r="Q96" s="68">
        <v>65</v>
      </c>
      <c r="R96" s="68">
        <f>SUM(E96,G96,I96,K96,M96,O96,Q96)</f>
        <v>355</v>
      </c>
      <c r="S96" s="73">
        <v>81</v>
      </c>
    </row>
    <row r="97" spans="1:19" x14ac:dyDescent="0.25">
      <c r="A97" s="65">
        <v>127</v>
      </c>
      <c r="B97" s="75" t="s">
        <v>57</v>
      </c>
      <c r="C97" s="66" t="s">
        <v>233</v>
      </c>
      <c r="D97" s="68">
        <v>50</v>
      </c>
      <c r="E97" s="69">
        <v>11</v>
      </c>
      <c r="F97" s="68" t="s">
        <v>263</v>
      </c>
      <c r="G97" s="69">
        <v>96</v>
      </c>
      <c r="H97" s="68" t="s">
        <v>260</v>
      </c>
      <c r="I97" s="69">
        <v>90</v>
      </c>
      <c r="J97" s="47">
        <v>1</v>
      </c>
      <c r="K97" s="71">
        <v>32</v>
      </c>
      <c r="L97" s="47">
        <v>18</v>
      </c>
      <c r="M97" s="72">
        <v>18</v>
      </c>
      <c r="N97" s="68" t="s">
        <v>298</v>
      </c>
      <c r="O97" s="68">
        <v>30</v>
      </c>
      <c r="P97" s="68" t="s">
        <v>303</v>
      </c>
      <c r="Q97" s="68">
        <v>76</v>
      </c>
      <c r="R97" s="68">
        <f>SUM(E97,G97,I97,K97,M97,O97,Q97)</f>
        <v>353</v>
      </c>
      <c r="S97" s="73">
        <v>81</v>
      </c>
    </row>
    <row r="98" spans="1:19" x14ac:dyDescent="0.25">
      <c r="A98" s="65">
        <v>25</v>
      </c>
      <c r="B98" s="66" t="s">
        <v>5</v>
      </c>
      <c r="C98" s="67" t="s">
        <v>198</v>
      </c>
      <c r="D98" s="68">
        <v>50</v>
      </c>
      <c r="E98" s="69">
        <v>11</v>
      </c>
      <c r="F98" s="68" t="s">
        <v>260</v>
      </c>
      <c r="G98" s="69">
        <v>70</v>
      </c>
      <c r="H98" s="68" t="s">
        <v>260</v>
      </c>
      <c r="I98" s="69">
        <v>78</v>
      </c>
      <c r="J98" s="47">
        <v>16</v>
      </c>
      <c r="K98" s="71">
        <v>17</v>
      </c>
      <c r="L98" s="47">
        <v>14</v>
      </c>
      <c r="M98" s="72">
        <v>22</v>
      </c>
      <c r="N98" s="68" t="s">
        <v>266</v>
      </c>
      <c r="O98" s="68">
        <v>21</v>
      </c>
      <c r="P98" s="68" t="s">
        <v>304</v>
      </c>
      <c r="Q98" s="68">
        <v>138</v>
      </c>
      <c r="R98" s="68">
        <f>SUM(E98,G98,I98,K98,M98,O98,Q98)</f>
        <v>357</v>
      </c>
      <c r="S98" s="73">
        <v>82</v>
      </c>
    </row>
    <row r="99" spans="1:19" x14ac:dyDescent="0.25">
      <c r="A99" s="65">
        <v>58</v>
      </c>
      <c r="B99" s="66" t="s">
        <v>11</v>
      </c>
      <c r="C99" s="67" t="s">
        <v>219</v>
      </c>
      <c r="D99" s="68">
        <v>25</v>
      </c>
      <c r="E99" s="69">
        <v>12</v>
      </c>
      <c r="F99" s="68" t="s">
        <v>257</v>
      </c>
      <c r="G99" s="69">
        <v>83</v>
      </c>
      <c r="H99" s="68" t="s">
        <v>257</v>
      </c>
      <c r="I99" s="69">
        <v>98</v>
      </c>
      <c r="J99" s="47">
        <v>19</v>
      </c>
      <c r="K99" s="71">
        <v>14</v>
      </c>
      <c r="L99" s="47">
        <v>18</v>
      </c>
      <c r="M99" s="72">
        <v>18</v>
      </c>
      <c r="N99" s="68" t="s">
        <v>256</v>
      </c>
      <c r="O99" s="68">
        <v>17</v>
      </c>
      <c r="P99" s="68" t="s">
        <v>304</v>
      </c>
      <c r="Q99" s="68">
        <v>119</v>
      </c>
      <c r="R99" s="68">
        <f>SUM(E99,G99,I99,K99,M99,O99,Q99)</f>
        <v>361</v>
      </c>
      <c r="S99" s="73">
        <v>83</v>
      </c>
    </row>
    <row r="100" spans="1:19" x14ac:dyDescent="0.25">
      <c r="A100" s="65">
        <v>188</v>
      </c>
      <c r="B100" s="66" t="s">
        <v>60</v>
      </c>
      <c r="C100" s="67" t="s">
        <v>142</v>
      </c>
      <c r="D100" s="68">
        <v>150</v>
      </c>
      <c r="E100" s="69">
        <v>5</v>
      </c>
      <c r="F100" s="68" t="s">
        <v>268</v>
      </c>
      <c r="G100" s="69">
        <v>121</v>
      </c>
      <c r="H100" s="68" t="s">
        <v>260</v>
      </c>
      <c r="I100" s="69">
        <v>87</v>
      </c>
      <c r="J100" s="47">
        <v>0</v>
      </c>
      <c r="K100" s="71">
        <v>33</v>
      </c>
      <c r="L100" s="47">
        <v>15</v>
      </c>
      <c r="M100" s="72">
        <v>21</v>
      </c>
      <c r="N100" s="68" t="s">
        <v>295</v>
      </c>
      <c r="O100" s="68">
        <v>16</v>
      </c>
      <c r="P100" s="68" t="s">
        <v>254</v>
      </c>
      <c r="Q100" s="68">
        <v>80</v>
      </c>
      <c r="R100" s="68">
        <f>SUM(E100,G100,I100,K100,M100,O100,Q100)</f>
        <v>363</v>
      </c>
      <c r="S100" s="73">
        <v>84</v>
      </c>
    </row>
    <row r="101" spans="1:19" x14ac:dyDescent="0.25">
      <c r="A101" s="65">
        <v>186</v>
      </c>
      <c r="B101" s="66" t="s">
        <v>60</v>
      </c>
      <c r="C101" s="67" t="s">
        <v>143</v>
      </c>
      <c r="D101" s="68">
        <v>75</v>
      </c>
      <c r="E101" s="69">
        <v>10</v>
      </c>
      <c r="F101" s="68" t="s">
        <v>258</v>
      </c>
      <c r="G101" s="69">
        <v>139</v>
      </c>
      <c r="H101" s="68" t="s">
        <v>266</v>
      </c>
      <c r="I101" s="69">
        <v>74</v>
      </c>
      <c r="J101" s="47">
        <v>8</v>
      </c>
      <c r="K101" s="71">
        <v>25</v>
      </c>
      <c r="L101" s="47">
        <v>26</v>
      </c>
      <c r="M101" s="72">
        <v>10</v>
      </c>
      <c r="N101" s="68" t="s">
        <v>289</v>
      </c>
      <c r="O101" s="68">
        <v>20</v>
      </c>
      <c r="P101" s="68" t="s">
        <v>254</v>
      </c>
      <c r="Q101" s="68">
        <v>86</v>
      </c>
      <c r="R101" s="68">
        <f>SUM(E101,G101,I101,K101,M101,O101,Q101)</f>
        <v>364</v>
      </c>
      <c r="S101" s="73">
        <v>85</v>
      </c>
    </row>
    <row r="102" spans="1:19" x14ac:dyDescent="0.25">
      <c r="A102" s="65">
        <v>119</v>
      </c>
      <c r="B102" s="66" t="s">
        <v>56</v>
      </c>
      <c r="C102" s="76" t="s">
        <v>244</v>
      </c>
      <c r="D102" s="68">
        <v>100</v>
      </c>
      <c r="E102" s="69">
        <v>9</v>
      </c>
      <c r="F102" s="68" t="s">
        <v>261</v>
      </c>
      <c r="G102" s="69">
        <v>111</v>
      </c>
      <c r="H102" s="68" t="s">
        <v>259</v>
      </c>
      <c r="I102" s="69">
        <v>171</v>
      </c>
      <c r="J102" s="47">
        <v>23</v>
      </c>
      <c r="K102" s="71">
        <v>10</v>
      </c>
      <c r="L102" s="47">
        <v>16</v>
      </c>
      <c r="M102" s="72">
        <v>20</v>
      </c>
      <c r="N102" s="68" t="s">
        <v>297</v>
      </c>
      <c r="O102" s="68">
        <v>11</v>
      </c>
      <c r="P102" s="68" t="s">
        <v>253</v>
      </c>
      <c r="Q102" s="68">
        <v>40</v>
      </c>
      <c r="R102" s="68">
        <f>SUM(E102,G102,I102,K102,M102,O102,Q102)</f>
        <v>372</v>
      </c>
      <c r="S102" s="73">
        <v>86</v>
      </c>
    </row>
    <row r="103" spans="1:19" x14ac:dyDescent="0.25">
      <c r="A103" s="65">
        <v>2</v>
      </c>
      <c r="B103" s="66" t="s">
        <v>1</v>
      </c>
      <c r="C103" s="67" t="s">
        <v>173</v>
      </c>
      <c r="D103" s="68">
        <v>110</v>
      </c>
      <c r="E103" s="69">
        <v>8</v>
      </c>
      <c r="F103" s="68">
        <v>8</v>
      </c>
      <c r="G103" s="69">
        <v>91</v>
      </c>
      <c r="H103" s="68" t="s">
        <v>263</v>
      </c>
      <c r="I103" s="69">
        <v>117</v>
      </c>
      <c r="J103" s="47">
        <v>2</v>
      </c>
      <c r="K103" s="71">
        <v>31</v>
      </c>
      <c r="L103" s="47">
        <v>23</v>
      </c>
      <c r="M103" s="72">
        <v>13</v>
      </c>
      <c r="N103" s="68" t="s">
        <v>277</v>
      </c>
      <c r="O103" s="68">
        <v>18</v>
      </c>
      <c r="P103" s="68" t="s">
        <v>254</v>
      </c>
      <c r="Q103" s="68">
        <v>96</v>
      </c>
      <c r="R103" s="68">
        <f>SUM(E103,G103,I103,K103,M103,O103,Q103)</f>
        <v>374</v>
      </c>
      <c r="S103" s="73">
        <v>87</v>
      </c>
    </row>
    <row r="104" spans="1:19" x14ac:dyDescent="0.25">
      <c r="A104" s="65">
        <v>107</v>
      </c>
      <c r="B104" s="66" t="s">
        <v>17</v>
      </c>
      <c r="C104" s="66" t="s">
        <v>123</v>
      </c>
      <c r="D104" s="68">
        <v>25</v>
      </c>
      <c r="E104" s="69">
        <v>12</v>
      </c>
      <c r="F104" s="68" t="s">
        <v>260</v>
      </c>
      <c r="G104" s="69">
        <v>77</v>
      </c>
      <c r="H104" s="68" t="s">
        <v>259</v>
      </c>
      <c r="I104" s="69">
        <v>169</v>
      </c>
      <c r="J104" s="47">
        <v>0</v>
      </c>
      <c r="K104" s="71">
        <v>33</v>
      </c>
      <c r="L104" s="47">
        <v>7</v>
      </c>
      <c r="M104" s="72">
        <v>29</v>
      </c>
      <c r="N104" s="68" t="s">
        <v>258</v>
      </c>
      <c r="O104" s="68">
        <v>33</v>
      </c>
      <c r="P104" s="68" t="s">
        <v>253</v>
      </c>
      <c r="Q104" s="68">
        <v>30</v>
      </c>
      <c r="R104" s="68">
        <f>SUM(E104,G104,I104,K104,M104,O104,Q104)</f>
        <v>383</v>
      </c>
      <c r="S104" s="73">
        <v>88</v>
      </c>
    </row>
    <row r="105" spans="1:19" x14ac:dyDescent="0.25">
      <c r="A105" s="65">
        <v>79</v>
      </c>
      <c r="B105" s="66" t="s">
        <v>13</v>
      </c>
      <c r="C105" s="67" t="s">
        <v>229</v>
      </c>
      <c r="D105" s="68">
        <v>50</v>
      </c>
      <c r="E105" s="69">
        <v>11</v>
      </c>
      <c r="F105" s="68" t="s">
        <v>262</v>
      </c>
      <c r="G105" s="69">
        <v>44</v>
      </c>
      <c r="H105" s="68" t="s">
        <v>261</v>
      </c>
      <c r="I105" s="69">
        <v>120</v>
      </c>
      <c r="J105" s="47">
        <v>15</v>
      </c>
      <c r="K105" s="71">
        <v>18</v>
      </c>
      <c r="L105" s="47">
        <v>12</v>
      </c>
      <c r="M105" s="72">
        <v>24</v>
      </c>
      <c r="N105" s="68" t="s">
        <v>262</v>
      </c>
      <c r="O105" s="68">
        <v>19</v>
      </c>
      <c r="P105" s="68" t="s">
        <v>305</v>
      </c>
      <c r="Q105" s="68">
        <v>149</v>
      </c>
      <c r="R105" s="68">
        <f>SUM(E105,G105,I105,K105,M105,O105,Q105)</f>
        <v>385</v>
      </c>
      <c r="S105" s="73">
        <v>89</v>
      </c>
    </row>
    <row r="106" spans="1:19" x14ac:dyDescent="0.25">
      <c r="A106" s="65">
        <v>40</v>
      </c>
      <c r="B106" s="66" t="s">
        <v>6</v>
      </c>
      <c r="C106" s="66" t="s">
        <v>105</v>
      </c>
      <c r="D106" s="68">
        <v>0</v>
      </c>
      <c r="E106" s="69">
        <v>13</v>
      </c>
      <c r="F106" s="68" t="s">
        <v>262</v>
      </c>
      <c r="G106" s="69">
        <v>50</v>
      </c>
      <c r="H106" s="68" t="s">
        <v>258</v>
      </c>
      <c r="I106" s="69">
        <v>163</v>
      </c>
      <c r="J106" s="47">
        <v>0</v>
      </c>
      <c r="K106" s="71">
        <v>33</v>
      </c>
      <c r="L106" s="47">
        <v>2</v>
      </c>
      <c r="M106" s="72">
        <v>34</v>
      </c>
      <c r="N106" s="68" t="s">
        <v>288</v>
      </c>
      <c r="O106" s="68">
        <v>9</v>
      </c>
      <c r="P106" s="68" t="s">
        <v>254</v>
      </c>
      <c r="Q106" s="68">
        <v>83</v>
      </c>
      <c r="R106" s="68">
        <f>SUM(E106,G106,I106,K106,M106,O106,Q106)</f>
        <v>385</v>
      </c>
      <c r="S106" s="73">
        <v>89</v>
      </c>
    </row>
    <row r="107" spans="1:19" x14ac:dyDescent="0.25">
      <c r="A107" s="65">
        <v>145</v>
      </c>
      <c r="B107" s="66" t="s">
        <v>59</v>
      </c>
      <c r="C107" s="67" t="s">
        <v>166</v>
      </c>
      <c r="D107" s="68">
        <v>100</v>
      </c>
      <c r="E107" s="69">
        <v>9</v>
      </c>
      <c r="F107" s="68" t="s">
        <v>259</v>
      </c>
      <c r="G107" s="69">
        <v>163</v>
      </c>
      <c r="H107" s="68" t="s">
        <v>268</v>
      </c>
      <c r="I107" s="69">
        <v>139</v>
      </c>
      <c r="J107" s="47">
        <v>16</v>
      </c>
      <c r="K107" s="71">
        <v>17</v>
      </c>
      <c r="L107" s="47">
        <v>10</v>
      </c>
      <c r="M107" s="72">
        <v>26</v>
      </c>
      <c r="N107" s="68" t="s">
        <v>256</v>
      </c>
      <c r="O107" s="68">
        <v>17</v>
      </c>
      <c r="P107" s="68" t="s">
        <v>253</v>
      </c>
      <c r="Q107" s="68">
        <v>16</v>
      </c>
      <c r="R107" s="68">
        <f>SUM(E107,G107,I107,K107,M107,O107,Q107)</f>
        <v>387</v>
      </c>
      <c r="S107" s="73">
        <v>90</v>
      </c>
    </row>
    <row r="108" spans="1:19" x14ac:dyDescent="0.25">
      <c r="A108" s="65">
        <v>171</v>
      </c>
      <c r="B108" s="66" t="s">
        <v>26</v>
      </c>
      <c r="C108" s="67" t="s">
        <v>149</v>
      </c>
      <c r="D108" s="68">
        <v>100</v>
      </c>
      <c r="E108" s="69">
        <v>9</v>
      </c>
      <c r="F108" s="68" t="s">
        <v>260</v>
      </c>
      <c r="G108" s="69">
        <v>72</v>
      </c>
      <c r="H108" s="68" t="s">
        <v>260</v>
      </c>
      <c r="I108" s="69">
        <v>86</v>
      </c>
      <c r="J108" s="47">
        <v>4</v>
      </c>
      <c r="K108" s="71">
        <v>29</v>
      </c>
      <c r="L108" s="47">
        <v>5</v>
      </c>
      <c r="M108" s="72">
        <v>31</v>
      </c>
      <c r="N108" s="68" t="s">
        <v>288</v>
      </c>
      <c r="O108" s="68">
        <v>9</v>
      </c>
      <c r="P108" s="68" t="s">
        <v>305</v>
      </c>
      <c r="Q108" s="68">
        <v>151</v>
      </c>
      <c r="R108" s="68">
        <f>SUM(E108,G108,I108,K108,M108,O108,Q108)</f>
        <v>387</v>
      </c>
      <c r="S108" s="73">
        <v>90</v>
      </c>
    </row>
    <row r="109" spans="1:19" x14ac:dyDescent="0.25">
      <c r="A109" s="65">
        <v>114</v>
      </c>
      <c r="B109" s="66" t="s">
        <v>56</v>
      </c>
      <c r="C109" s="66" t="s">
        <v>239</v>
      </c>
      <c r="D109" s="68">
        <v>0</v>
      </c>
      <c r="E109" s="69">
        <v>13</v>
      </c>
      <c r="F109" s="68" t="s">
        <v>258</v>
      </c>
      <c r="G109" s="69">
        <v>137</v>
      </c>
      <c r="H109" s="68" t="s">
        <v>265</v>
      </c>
      <c r="I109" s="70">
        <v>24</v>
      </c>
      <c r="J109" s="47">
        <v>7</v>
      </c>
      <c r="K109" s="71">
        <v>26</v>
      </c>
      <c r="L109" s="47">
        <v>9</v>
      </c>
      <c r="M109" s="72">
        <v>27</v>
      </c>
      <c r="N109" s="68" t="s">
        <v>299</v>
      </c>
      <c r="O109" s="68">
        <v>28</v>
      </c>
      <c r="P109" s="68" t="s">
        <v>304</v>
      </c>
      <c r="Q109" s="68">
        <v>133</v>
      </c>
      <c r="R109" s="68">
        <f>SUM(E109,G109,I109,K109,M109,O109,Q109)</f>
        <v>388</v>
      </c>
      <c r="S109" s="73">
        <v>91</v>
      </c>
    </row>
    <row r="110" spans="1:19" x14ac:dyDescent="0.25">
      <c r="A110" s="65">
        <v>42</v>
      </c>
      <c r="B110" s="66" t="s">
        <v>7</v>
      </c>
      <c r="C110" s="67" t="s">
        <v>159</v>
      </c>
      <c r="D110" s="68">
        <v>25</v>
      </c>
      <c r="E110" s="69">
        <v>12</v>
      </c>
      <c r="F110" s="68" t="s">
        <v>268</v>
      </c>
      <c r="G110" s="69">
        <v>124</v>
      </c>
      <c r="H110" s="68" t="s">
        <v>260</v>
      </c>
      <c r="I110" s="69">
        <v>80</v>
      </c>
      <c r="J110" s="47">
        <v>12</v>
      </c>
      <c r="K110" s="71">
        <v>21</v>
      </c>
      <c r="L110" s="47">
        <v>7</v>
      </c>
      <c r="M110" s="72">
        <v>29</v>
      </c>
      <c r="N110" s="68" t="s">
        <v>256</v>
      </c>
      <c r="O110" s="68">
        <v>17</v>
      </c>
      <c r="P110" s="68" t="s">
        <v>254</v>
      </c>
      <c r="Q110" s="68">
        <v>107</v>
      </c>
      <c r="R110" s="68">
        <f>SUM(E110,G110,I110,K110,M110,O110,Q110)</f>
        <v>390</v>
      </c>
      <c r="S110" s="73">
        <v>92</v>
      </c>
    </row>
    <row r="111" spans="1:19" x14ac:dyDescent="0.25">
      <c r="A111" s="65">
        <v>170</v>
      </c>
      <c r="B111" s="66" t="s">
        <v>26</v>
      </c>
      <c r="C111" s="67" t="s">
        <v>151</v>
      </c>
      <c r="D111" s="68">
        <v>25</v>
      </c>
      <c r="E111" s="69">
        <v>12</v>
      </c>
      <c r="F111" s="68" t="s">
        <v>266</v>
      </c>
      <c r="G111" s="69">
        <v>57</v>
      </c>
      <c r="H111" s="68" t="s">
        <v>257</v>
      </c>
      <c r="I111" s="69">
        <v>101</v>
      </c>
      <c r="J111" s="47">
        <v>1</v>
      </c>
      <c r="K111" s="71">
        <v>32</v>
      </c>
      <c r="L111" s="47">
        <v>12</v>
      </c>
      <c r="M111" s="72">
        <v>24</v>
      </c>
      <c r="N111" s="68" t="s">
        <v>260</v>
      </c>
      <c r="O111" s="68">
        <v>23</v>
      </c>
      <c r="P111" s="68" t="s">
        <v>305</v>
      </c>
      <c r="Q111" s="68">
        <v>142</v>
      </c>
      <c r="R111" s="68">
        <f>SUM(E111,G111,I111,K111,M111,O111,Q111)</f>
        <v>391</v>
      </c>
      <c r="S111" s="73">
        <v>93</v>
      </c>
    </row>
    <row r="112" spans="1:19" x14ac:dyDescent="0.25">
      <c r="A112" s="65">
        <v>34</v>
      </c>
      <c r="B112" s="66" t="s">
        <v>6</v>
      </c>
      <c r="C112" s="67" t="s">
        <v>102</v>
      </c>
      <c r="D112" s="68">
        <v>0</v>
      </c>
      <c r="E112" s="69">
        <v>13</v>
      </c>
      <c r="F112" s="68" t="s">
        <v>268</v>
      </c>
      <c r="G112" s="69">
        <v>118</v>
      </c>
      <c r="H112" s="68" t="s">
        <v>266</v>
      </c>
      <c r="I112" s="69">
        <v>63</v>
      </c>
      <c r="J112" s="47">
        <v>13</v>
      </c>
      <c r="K112" s="71">
        <v>20</v>
      </c>
      <c r="L112" s="47">
        <v>11</v>
      </c>
      <c r="M112" s="33">
        <v>25</v>
      </c>
      <c r="N112" s="68" t="s">
        <v>258</v>
      </c>
      <c r="O112" s="68">
        <v>33</v>
      </c>
      <c r="P112" s="68" t="s">
        <v>304</v>
      </c>
      <c r="Q112" s="68">
        <v>120</v>
      </c>
      <c r="R112" s="68">
        <f>SUM(E112,G112,I112,K112,M112,O112,Q112)</f>
        <v>392</v>
      </c>
      <c r="S112" s="73">
        <v>94</v>
      </c>
    </row>
    <row r="113" spans="1:19" x14ac:dyDescent="0.25">
      <c r="A113" s="65">
        <v>158</v>
      </c>
      <c r="B113" s="66" t="s">
        <v>23</v>
      </c>
      <c r="C113" s="66" t="s">
        <v>63</v>
      </c>
      <c r="D113" s="68">
        <v>50</v>
      </c>
      <c r="E113" s="69">
        <v>11</v>
      </c>
      <c r="F113" s="68" t="s">
        <v>266</v>
      </c>
      <c r="G113" s="69">
        <v>60</v>
      </c>
      <c r="H113" s="68" t="s">
        <v>263</v>
      </c>
      <c r="I113" s="69">
        <v>113</v>
      </c>
      <c r="J113" s="47">
        <v>5</v>
      </c>
      <c r="K113" s="71">
        <v>28</v>
      </c>
      <c r="L113" s="47">
        <v>25</v>
      </c>
      <c r="M113" s="72">
        <v>11</v>
      </c>
      <c r="N113" s="68" t="s">
        <v>299</v>
      </c>
      <c r="O113" s="68">
        <v>28</v>
      </c>
      <c r="P113" s="68" t="s">
        <v>305</v>
      </c>
      <c r="Q113" s="68">
        <v>141</v>
      </c>
      <c r="R113" s="68">
        <f>SUM(E113,G113,I113,K113,M113,O113,Q113)</f>
        <v>392</v>
      </c>
      <c r="S113" s="73">
        <v>94</v>
      </c>
    </row>
    <row r="114" spans="1:19" x14ac:dyDescent="0.25">
      <c r="A114" s="65">
        <v>44</v>
      </c>
      <c r="B114" s="66" t="s">
        <v>7</v>
      </c>
      <c r="C114" s="67" t="s">
        <v>155</v>
      </c>
      <c r="D114" s="68">
        <v>0</v>
      </c>
      <c r="E114" s="69">
        <v>13</v>
      </c>
      <c r="F114" s="68" t="s">
        <v>268</v>
      </c>
      <c r="G114" s="69">
        <v>120</v>
      </c>
      <c r="H114" s="68" t="s">
        <v>268</v>
      </c>
      <c r="I114" s="69">
        <v>136</v>
      </c>
      <c r="J114" s="47">
        <v>0</v>
      </c>
      <c r="K114" s="71">
        <v>33</v>
      </c>
      <c r="L114" s="47">
        <v>7</v>
      </c>
      <c r="M114" s="72">
        <v>29</v>
      </c>
      <c r="N114" s="68" t="s">
        <v>257</v>
      </c>
      <c r="O114" s="68">
        <v>25</v>
      </c>
      <c r="P114" s="68" t="s">
        <v>253</v>
      </c>
      <c r="Q114" s="68">
        <v>36</v>
      </c>
      <c r="R114" s="68">
        <f>SUM(E114,G114,I114,K114,M114,O114,Q114)</f>
        <v>392</v>
      </c>
      <c r="S114" s="73">
        <v>94</v>
      </c>
    </row>
    <row r="115" spans="1:19" x14ac:dyDescent="0.25">
      <c r="A115" s="65">
        <v>168</v>
      </c>
      <c r="B115" s="66" t="s">
        <v>25</v>
      </c>
      <c r="C115" s="66" t="s">
        <v>80</v>
      </c>
      <c r="D115" s="68">
        <v>75</v>
      </c>
      <c r="E115" s="69">
        <v>10</v>
      </c>
      <c r="F115" s="68" t="s">
        <v>258</v>
      </c>
      <c r="G115" s="69">
        <v>156</v>
      </c>
      <c r="H115" s="68" t="s">
        <v>263</v>
      </c>
      <c r="I115" s="69">
        <v>112</v>
      </c>
      <c r="J115" s="47">
        <v>8</v>
      </c>
      <c r="K115" s="71">
        <v>25</v>
      </c>
      <c r="L115" s="47">
        <v>6</v>
      </c>
      <c r="M115" s="72">
        <v>30</v>
      </c>
      <c r="N115" s="68" t="s">
        <v>258</v>
      </c>
      <c r="O115" s="68">
        <v>33</v>
      </c>
      <c r="P115" s="68" t="s">
        <v>253</v>
      </c>
      <c r="Q115" s="68">
        <v>29</v>
      </c>
      <c r="R115" s="68">
        <f>SUM(E115,G115,I115,K115,M115,O115,Q115)</f>
        <v>395</v>
      </c>
      <c r="S115" s="73">
        <v>95</v>
      </c>
    </row>
    <row r="116" spans="1:19" x14ac:dyDescent="0.25">
      <c r="A116" s="65">
        <v>14</v>
      </c>
      <c r="B116" s="75" t="s">
        <v>52</v>
      </c>
      <c r="C116" s="67" t="s">
        <v>221</v>
      </c>
      <c r="D116" s="68">
        <v>0</v>
      </c>
      <c r="E116" s="69">
        <v>13</v>
      </c>
      <c r="F116" s="68" t="s">
        <v>258</v>
      </c>
      <c r="G116" s="69">
        <v>132</v>
      </c>
      <c r="H116" s="68" t="s">
        <v>267</v>
      </c>
      <c r="I116" s="70">
        <v>34</v>
      </c>
      <c r="J116" s="47">
        <v>5</v>
      </c>
      <c r="K116" s="71">
        <v>28</v>
      </c>
      <c r="L116" s="47">
        <v>6</v>
      </c>
      <c r="M116" s="72">
        <v>30</v>
      </c>
      <c r="N116" s="68" t="s">
        <v>268</v>
      </c>
      <c r="O116" s="68">
        <v>31</v>
      </c>
      <c r="P116" s="68" t="s">
        <v>304</v>
      </c>
      <c r="Q116" s="68">
        <v>127</v>
      </c>
      <c r="R116" s="68">
        <f>SUM(E116,G116,I116,K116,M116,O116,Q116)</f>
        <v>395</v>
      </c>
      <c r="S116" s="73">
        <v>95</v>
      </c>
    </row>
    <row r="117" spans="1:19" x14ac:dyDescent="0.25">
      <c r="A117" s="65">
        <v>192</v>
      </c>
      <c r="B117" s="66" t="s">
        <v>60</v>
      </c>
      <c r="C117" s="67" t="s">
        <v>141</v>
      </c>
      <c r="D117" s="68">
        <v>0</v>
      </c>
      <c r="E117" s="69">
        <v>13</v>
      </c>
      <c r="F117" s="68" t="s">
        <v>268</v>
      </c>
      <c r="G117" s="69">
        <v>123</v>
      </c>
      <c r="H117" s="68" t="s">
        <v>263</v>
      </c>
      <c r="I117" s="69">
        <v>118</v>
      </c>
      <c r="J117" s="47"/>
      <c r="K117" s="71"/>
      <c r="L117" s="47">
        <v>17</v>
      </c>
      <c r="M117" s="72">
        <v>19</v>
      </c>
      <c r="N117" s="68" t="s">
        <v>301</v>
      </c>
      <c r="O117" s="68">
        <v>7</v>
      </c>
      <c r="P117" s="68" t="s">
        <v>304</v>
      </c>
      <c r="Q117" s="68">
        <v>115</v>
      </c>
      <c r="R117" s="68">
        <f>SUM(E117,G117,I117,K117,M117,O117,Q117)</f>
        <v>395</v>
      </c>
      <c r="S117" s="73">
        <v>95</v>
      </c>
    </row>
    <row r="118" spans="1:19" x14ac:dyDescent="0.25">
      <c r="A118" s="65">
        <v>110</v>
      </c>
      <c r="B118" s="66" t="s">
        <v>17</v>
      </c>
      <c r="C118" s="66" t="s">
        <v>126</v>
      </c>
      <c r="D118" s="68">
        <v>50</v>
      </c>
      <c r="E118" s="69">
        <v>11</v>
      </c>
      <c r="F118" s="68" t="s">
        <v>258</v>
      </c>
      <c r="G118" s="69">
        <v>152</v>
      </c>
      <c r="H118" s="68" t="s">
        <v>266</v>
      </c>
      <c r="I118" s="69">
        <v>65</v>
      </c>
      <c r="J118" s="47">
        <v>5</v>
      </c>
      <c r="K118" s="71">
        <v>28</v>
      </c>
      <c r="L118" s="47">
        <v>8</v>
      </c>
      <c r="M118" s="72">
        <v>28</v>
      </c>
      <c r="N118" s="68" t="s">
        <v>258</v>
      </c>
      <c r="O118" s="68">
        <v>33</v>
      </c>
      <c r="P118" s="68" t="s">
        <v>254</v>
      </c>
      <c r="Q118" s="68">
        <v>82</v>
      </c>
      <c r="R118" s="68">
        <f>SUM(E118,G118,I118,K118,M118,O118,Q118)</f>
        <v>399</v>
      </c>
      <c r="S118" s="73">
        <v>96</v>
      </c>
    </row>
    <row r="119" spans="1:19" x14ac:dyDescent="0.25">
      <c r="A119" s="65">
        <v>125</v>
      </c>
      <c r="B119" s="75" t="s">
        <v>57</v>
      </c>
      <c r="C119" s="67" t="s">
        <v>232</v>
      </c>
      <c r="D119" s="68">
        <v>25</v>
      </c>
      <c r="E119" s="69">
        <v>12</v>
      </c>
      <c r="F119" s="68" t="s">
        <v>266</v>
      </c>
      <c r="G119" s="69">
        <v>65</v>
      </c>
      <c r="H119" s="68" t="s">
        <v>257</v>
      </c>
      <c r="I119" s="69">
        <v>102</v>
      </c>
      <c r="J119" s="47">
        <v>0</v>
      </c>
      <c r="K119" s="71">
        <v>33</v>
      </c>
      <c r="L119" s="47">
        <v>19</v>
      </c>
      <c r="M119" s="72">
        <v>17</v>
      </c>
      <c r="N119" s="68" t="s">
        <v>267</v>
      </c>
      <c r="O119" s="68">
        <v>15</v>
      </c>
      <c r="P119" s="68" t="s">
        <v>306</v>
      </c>
      <c r="Q119" s="68">
        <v>157</v>
      </c>
      <c r="R119" s="68">
        <f>SUM(E119,G119,I119,K119,M119,O119,Q119)</f>
        <v>401</v>
      </c>
      <c r="S119" s="73">
        <v>97</v>
      </c>
    </row>
    <row r="120" spans="1:19" x14ac:dyDescent="0.25">
      <c r="A120" s="65">
        <v>187</v>
      </c>
      <c r="B120" s="66" t="s">
        <v>60</v>
      </c>
      <c r="C120" s="67" t="s">
        <v>137</v>
      </c>
      <c r="D120" s="68">
        <v>75</v>
      </c>
      <c r="E120" s="69">
        <v>10</v>
      </c>
      <c r="F120" s="68" t="s">
        <v>258</v>
      </c>
      <c r="G120" s="69">
        <v>134</v>
      </c>
      <c r="H120" s="68" t="s">
        <v>266</v>
      </c>
      <c r="I120" s="69">
        <v>71</v>
      </c>
      <c r="J120" s="47">
        <v>2</v>
      </c>
      <c r="K120" s="71">
        <v>31</v>
      </c>
      <c r="L120" s="47">
        <v>21</v>
      </c>
      <c r="M120" s="72">
        <v>15</v>
      </c>
      <c r="N120" s="68" t="s">
        <v>267</v>
      </c>
      <c r="O120" s="68">
        <v>15</v>
      </c>
      <c r="P120" s="68" t="s">
        <v>304</v>
      </c>
      <c r="Q120" s="68">
        <v>129</v>
      </c>
      <c r="R120" s="68">
        <f>SUM(E120,G120,I120,K120,M120,O120,Q120)</f>
        <v>405</v>
      </c>
      <c r="S120" s="73">
        <v>98</v>
      </c>
    </row>
    <row r="121" spans="1:19" x14ac:dyDescent="0.25">
      <c r="A121" s="65">
        <v>120</v>
      </c>
      <c r="B121" s="66" t="s">
        <v>56</v>
      </c>
      <c r="C121" s="76" t="s">
        <v>245</v>
      </c>
      <c r="D121" s="68">
        <v>25</v>
      </c>
      <c r="E121" s="69">
        <v>12</v>
      </c>
      <c r="F121" s="68" t="s">
        <v>258</v>
      </c>
      <c r="G121" s="69">
        <v>130</v>
      </c>
      <c r="H121" s="68" t="s">
        <v>266</v>
      </c>
      <c r="I121" s="69">
        <v>69</v>
      </c>
      <c r="J121" s="47">
        <v>5</v>
      </c>
      <c r="K121" s="71">
        <v>28</v>
      </c>
      <c r="L121" s="47">
        <v>24</v>
      </c>
      <c r="M121" s="72">
        <v>12</v>
      </c>
      <c r="N121" s="68" t="s">
        <v>267</v>
      </c>
      <c r="O121" s="68">
        <v>15</v>
      </c>
      <c r="P121" s="68" t="s">
        <v>305</v>
      </c>
      <c r="Q121" s="68">
        <v>140</v>
      </c>
      <c r="R121" s="68">
        <f>SUM(E121,G121,I121,K121,M121,O121,Q121)</f>
        <v>406</v>
      </c>
      <c r="S121" s="73">
        <v>99</v>
      </c>
    </row>
    <row r="122" spans="1:19" x14ac:dyDescent="0.25">
      <c r="A122" s="65">
        <v>124</v>
      </c>
      <c r="B122" s="75" t="s">
        <v>57</v>
      </c>
      <c r="C122" s="67" t="s">
        <v>235</v>
      </c>
      <c r="D122" s="68">
        <v>50</v>
      </c>
      <c r="E122" s="69">
        <v>11</v>
      </c>
      <c r="F122" s="68" t="s">
        <v>259</v>
      </c>
      <c r="G122" s="69">
        <v>164</v>
      </c>
      <c r="H122" s="68" t="s">
        <v>261</v>
      </c>
      <c r="I122" s="69">
        <v>131</v>
      </c>
      <c r="J122" s="47">
        <v>14</v>
      </c>
      <c r="K122" s="71">
        <v>19</v>
      </c>
      <c r="L122" s="47">
        <v>19</v>
      </c>
      <c r="M122" s="72">
        <v>17</v>
      </c>
      <c r="N122" s="68" t="s">
        <v>258</v>
      </c>
      <c r="O122" s="68">
        <v>33</v>
      </c>
      <c r="P122" s="68" t="s">
        <v>253</v>
      </c>
      <c r="Q122" s="68">
        <v>32</v>
      </c>
      <c r="R122" s="68">
        <f>SUM(E122,G122,I122,K122,M122,O122,Q122)</f>
        <v>407</v>
      </c>
      <c r="S122" s="73">
        <v>100</v>
      </c>
    </row>
    <row r="123" spans="1:19" x14ac:dyDescent="0.25">
      <c r="A123" s="65">
        <v>153</v>
      </c>
      <c r="B123" s="66" t="s">
        <v>23</v>
      </c>
      <c r="C123" s="67" t="s">
        <v>67</v>
      </c>
      <c r="D123" s="68">
        <v>50</v>
      </c>
      <c r="E123" s="69">
        <v>11</v>
      </c>
      <c r="F123" s="68" t="s">
        <v>259</v>
      </c>
      <c r="G123" s="69">
        <v>157</v>
      </c>
      <c r="H123" s="68" t="s">
        <v>263</v>
      </c>
      <c r="I123" s="69">
        <v>106</v>
      </c>
      <c r="J123" s="47">
        <v>0</v>
      </c>
      <c r="K123" s="71">
        <v>33</v>
      </c>
      <c r="L123" s="47">
        <v>31</v>
      </c>
      <c r="M123" s="72">
        <v>6</v>
      </c>
      <c r="N123" s="68" t="s">
        <v>287</v>
      </c>
      <c r="O123" s="68">
        <v>5</v>
      </c>
      <c r="P123" s="68" t="s">
        <v>254</v>
      </c>
      <c r="Q123" s="68">
        <v>94</v>
      </c>
      <c r="R123" s="68">
        <f>SUM(E123,G123,I123,K123,M123,O123,Q123)</f>
        <v>412</v>
      </c>
      <c r="S123" s="73">
        <v>101</v>
      </c>
    </row>
    <row r="124" spans="1:19" x14ac:dyDescent="0.25">
      <c r="A124" s="65">
        <v>35</v>
      </c>
      <c r="B124" s="66" t="s">
        <v>6</v>
      </c>
      <c r="C124" s="67" t="s">
        <v>101</v>
      </c>
      <c r="D124" s="68">
        <v>75</v>
      </c>
      <c r="E124" s="69">
        <v>10</v>
      </c>
      <c r="F124" s="68" t="s">
        <v>262</v>
      </c>
      <c r="G124" s="69">
        <v>45</v>
      </c>
      <c r="H124" s="68" t="s">
        <v>263</v>
      </c>
      <c r="I124" s="69">
        <v>114</v>
      </c>
      <c r="J124" s="47">
        <v>0</v>
      </c>
      <c r="K124" s="71">
        <v>33</v>
      </c>
      <c r="L124" s="47">
        <v>5</v>
      </c>
      <c r="M124" s="72">
        <v>31</v>
      </c>
      <c r="N124" s="68" t="s">
        <v>262</v>
      </c>
      <c r="O124" s="68">
        <v>19</v>
      </c>
      <c r="P124" s="68" t="s">
        <v>306</v>
      </c>
      <c r="Q124" s="68">
        <v>162</v>
      </c>
      <c r="R124" s="68">
        <f>SUM(E124,G124,I124,K124,M124,O124,Q124)</f>
        <v>414</v>
      </c>
      <c r="S124" s="73">
        <v>102</v>
      </c>
    </row>
    <row r="125" spans="1:19" x14ac:dyDescent="0.25">
      <c r="A125" s="65">
        <v>150</v>
      </c>
      <c r="B125" s="66" t="s">
        <v>59</v>
      </c>
      <c r="C125" s="67" t="s">
        <v>168</v>
      </c>
      <c r="D125" s="68">
        <v>25</v>
      </c>
      <c r="E125" s="69">
        <v>12</v>
      </c>
      <c r="F125" s="68" t="s">
        <v>268</v>
      </c>
      <c r="G125" s="69">
        <v>127</v>
      </c>
      <c r="H125" s="68" t="s">
        <v>263</v>
      </c>
      <c r="I125" s="69">
        <v>116</v>
      </c>
      <c r="J125" s="47">
        <v>15</v>
      </c>
      <c r="K125" s="71">
        <v>18</v>
      </c>
      <c r="L125" s="47">
        <v>8</v>
      </c>
      <c r="M125" s="72">
        <v>28</v>
      </c>
      <c r="N125" s="68" t="s">
        <v>294</v>
      </c>
      <c r="O125" s="68">
        <v>22</v>
      </c>
      <c r="P125" s="68" t="s">
        <v>254</v>
      </c>
      <c r="Q125" s="68">
        <v>92</v>
      </c>
      <c r="R125" s="68">
        <f>SUM(E125,G125,I125,K125,M125,O125,Q125)</f>
        <v>415</v>
      </c>
      <c r="S125" s="73">
        <v>103</v>
      </c>
    </row>
    <row r="126" spans="1:19" x14ac:dyDescent="0.25">
      <c r="A126" s="65">
        <v>56</v>
      </c>
      <c r="B126" s="66" t="s">
        <v>54</v>
      </c>
      <c r="C126" s="67" t="s">
        <v>131</v>
      </c>
      <c r="D126" s="68">
        <v>170</v>
      </c>
      <c r="E126" s="69">
        <v>4</v>
      </c>
      <c r="F126" s="68" t="s">
        <v>261</v>
      </c>
      <c r="G126" s="69">
        <v>106</v>
      </c>
      <c r="H126" s="68" t="s">
        <v>260</v>
      </c>
      <c r="I126" s="69">
        <v>88</v>
      </c>
      <c r="J126" s="47">
        <v>0</v>
      </c>
      <c r="K126" s="71">
        <v>33</v>
      </c>
      <c r="L126" s="47">
        <v>20</v>
      </c>
      <c r="M126" s="72">
        <v>16</v>
      </c>
      <c r="N126" s="68" t="s">
        <v>286</v>
      </c>
      <c r="O126" s="68">
        <v>14</v>
      </c>
      <c r="P126" s="68" t="s">
        <v>305</v>
      </c>
      <c r="Q126" s="68">
        <v>154</v>
      </c>
      <c r="R126" s="68">
        <f>SUM(E126,G126,I126,K126,M126,O126,Q126)</f>
        <v>415</v>
      </c>
      <c r="S126" s="73">
        <v>103</v>
      </c>
    </row>
    <row r="127" spans="1:19" x14ac:dyDescent="0.25">
      <c r="A127" s="65">
        <v>157</v>
      </c>
      <c r="B127" s="66" t="s">
        <v>23</v>
      </c>
      <c r="C127" s="66" t="s">
        <v>61</v>
      </c>
      <c r="D127" s="68">
        <v>210</v>
      </c>
      <c r="E127" s="69">
        <v>1</v>
      </c>
      <c r="F127" s="68" t="s">
        <v>272</v>
      </c>
      <c r="G127" s="69">
        <v>189</v>
      </c>
      <c r="H127" s="68" t="s">
        <v>257</v>
      </c>
      <c r="I127" s="69">
        <v>97</v>
      </c>
      <c r="J127" s="47">
        <v>3</v>
      </c>
      <c r="K127" s="71">
        <v>30</v>
      </c>
      <c r="L127" s="47">
        <v>41</v>
      </c>
      <c r="M127" s="72">
        <v>1</v>
      </c>
      <c r="N127" s="68" t="s">
        <v>283</v>
      </c>
      <c r="O127" s="68">
        <v>10</v>
      </c>
      <c r="P127" s="68" t="s">
        <v>254</v>
      </c>
      <c r="Q127" s="68">
        <v>90</v>
      </c>
      <c r="R127" s="68">
        <f>SUM(E127,G127,I127,K127,M127,O127,Q127)</f>
        <v>418</v>
      </c>
      <c r="S127" s="73">
        <v>104</v>
      </c>
    </row>
    <row r="128" spans="1:19" x14ac:dyDescent="0.25">
      <c r="A128" s="65">
        <v>94</v>
      </c>
      <c r="B128" s="75" t="s">
        <v>55</v>
      </c>
      <c r="C128" s="67" t="s">
        <v>112</v>
      </c>
      <c r="D128" s="68">
        <v>50</v>
      </c>
      <c r="E128" s="69">
        <v>11</v>
      </c>
      <c r="F128" s="68" t="s">
        <v>261</v>
      </c>
      <c r="G128" s="69">
        <v>112</v>
      </c>
      <c r="H128" s="68" t="s">
        <v>257</v>
      </c>
      <c r="I128" s="69">
        <v>100</v>
      </c>
      <c r="J128" s="47">
        <v>0</v>
      </c>
      <c r="K128" s="71">
        <v>33</v>
      </c>
      <c r="L128" s="47">
        <v>20</v>
      </c>
      <c r="M128" s="72">
        <v>16</v>
      </c>
      <c r="N128" s="68" t="s">
        <v>260</v>
      </c>
      <c r="O128" s="68">
        <v>23</v>
      </c>
      <c r="P128" s="68" t="s">
        <v>304</v>
      </c>
      <c r="Q128" s="68">
        <v>123</v>
      </c>
      <c r="R128" s="68">
        <f>SUM(E128,G128,I128,K128,M128,O128,Q128)</f>
        <v>418</v>
      </c>
      <c r="S128" s="73">
        <v>104</v>
      </c>
    </row>
    <row r="129" spans="1:19" x14ac:dyDescent="0.25">
      <c r="A129" s="65">
        <v>159</v>
      </c>
      <c r="B129" s="66" t="s">
        <v>23</v>
      </c>
      <c r="C129" s="66" t="s">
        <v>65</v>
      </c>
      <c r="D129" s="68">
        <v>100</v>
      </c>
      <c r="E129" s="69">
        <v>9</v>
      </c>
      <c r="F129" s="68" t="s">
        <v>262</v>
      </c>
      <c r="G129" s="69">
        <v>36</v>
      </c>
      <c r="H129" s="68" t="s">
        <v>259</v>
      </c>
      <c r="I129" s="69">
        <v>165</v>
      </c>
      <c r="J129" s="47">
        <v>0</v>
      </c>
      <c r="K129" s="71">
        <v>33</v>
      </c>
      <c r="L129" s="47">
        <v>19</v>
      </c>
      <c r="M129" s="72">
        <v>17</v>
      </c>
      <c r="N129" s="68" t="s">
        <v>267</v>
      </c>
      <c r="O129" s="68">
        <v>15</v>
      </c>
      <c r="P129" s="68" t="s">
        <v>305</v>
      </c>
      <c r="Q129" s="68">
        <v>144</v>
      </c>
      <c r="R129" s="68">
        <f>SUM(E129,G129,I129,K129,M129,O129,Q129)</f>
        <v>419</v>
      </c>
      <c r="S129" s="73">
        <v>105</v>
      </c>
    </row>
    <row r="130" spans="1:19" x14ac:dyDescent="0.25">
      <c r="A130" s="65">
        <v>108</v>
      </c>
      <c r="B130" s="66" t="s">
        <v>17</v>
      </c>
      <c r="C130" s="66" t="s">
        <v>124</v>
      </c>
      <c r="D130" s="68">
        <v>50</v>
      </c>
      <c r="E130" s="69">
        <v>11</v>
      </c>
      <c r="F130" s="68" t="s">
        <v>258</v>
      </c>
      <c r="G130" s="69">
        <v>151</v>
      </c>
      <c r="H130" s="68" t="s">
        <v>260</v>
      </c>
      <c r="I130" s="69">
        <v>91</v>
      </c>
      <c r="J130" s="47">
        <v>0</v>
      </c>
      <c r="K130" s="71">
        <v>33</v>
      </c>
      <c r="L130" s="47">
        <v>16</v>
      </c>
      <c r="M130" s="72">
        <v>20</v>
      </c>
      <c r="N130" s="68" t="s">
        <v>291</v>
      </c>
      <c r="O130" s="68">
        <v>32</v>
      </c>
      <c r="P130" s="68" t="s">
        <v>254</v>
      </c>
      <c r="Q130" s="68">
        <v>85</v>
      </c>
      <c r="R130" s="68">
        <f>SUM(E130,G130,I130,K130,M130,O130,Q130)</f>
        <v>423</v>
      </c>
      <c r="S130" s="73">
        <v>106</v>
      </c>
    </row>
    <row r="131" spans="1:19" x14ac:dyDescent="0.25">
      <c r="A131" s="65">
        <v>93</v>
      </c>
      <c r="B131" s="75" t="s">
        <v>55</v>
      </c>
      <c r="C131" s="67" t="s">
        <v>110</v>
      </c>
      <c r="D131" s="68">
        <v>25</v>
      </c>
      <c r="E131" s="69">
        <v>12</v>
      </c>
      <c r="F131" s="68" t="s">
        <v>259</v>
      </c>
      <c r="G131" s="69">
        <v>169</v>
      </c>
      <c r="H131" s="68" t="s">
        <v>261</v>
      </c>
      <c r="I131" s="69">
        <v>123</v>
      </c>
      <c r="J131" s="47">
        <v>0</v>
      </c>
      <c r="K131" s="71">
        <v>33</v>
      </c>
      <c r="L131" s="47">
        <v>13</v>
      </c>
      <c r="M131" s="72">
        <v>23</v>
      </c>
      <c r="N131" s="68" t="s">
        <v>280</v>
      </c>
      <c r="O131" s="68">
        <v>26</v>
      </c>
      <c r="P131" s="68" t="s">
        <v>253</v>
      </c>
      <c r="Q131" s="68">
        <v>37</v>
      </c>
      <c r="R131" s="68">
        <f>SUM(E131,G131,I131,K131,M131,O131,Q131)</f>
        <v>423</v>
      </c>
      <c r="S131" s="73">
        <v>106</v>
      </c>
    </row>
    <row r="132" spans="1:19" x14ac:dyDescent="0.25">
      <c r="A132" s="65">
        <v>39</v>
      </c>
      <c r="B132" s="66" t="s">
        <v>6</v>
      </c>
      <c r="C132" s="67" t="s">
        <v>104</v>
      </c>
      <c r="D132" s="68">
        <v>50</v>
      </c>
      <c r="E132" s="69">
        <v>11</v>
      </c>
      <c r="F132" s="68" t="s">
        <v>258</v>
      </c>
      <c r="G132" s="69">
        <v>131</v>
      </c>
      <c r="H132" s="68" t="s">
        <v>261</v>
      </c>
      <c r="I132" s="69">
        <v>130</v>
      </c>
      <c r="J132" s="47">
        <v>16</v>
      </c>
      <c r="K132" s="71">
        <v>17</v>
      </c>
      <c r="L132" s="47">
        <v>11</v>
      </c>
      <c r="M132" s="72">
        <v>25</v>
      </c>
      <c r="N132" s="68" t="s">
        <v>257</v>
      </c>
      <c r="O132" s="68">
        <v>25</v>
      </c>
      <c r="P132" s="68" t="s">
        <v>254</v>
      </c>
      <c r="Q132" s="68">
        <v>89</v>
      </c>
      <c r="R132" s="68">
        <f>SUM(E132,G132,I132,K132,M132,O132,Q132)</f>
        <v>428</v>
      </c>
      <c r="S132" s="73">
        <v>107</v>
      </c>
    </row>
    <row r="133" spans="1:19" x14ac:dyDescent="0.25">
      <c r="A133" s="65">
        <v>134</v>
      </c>
      <c r="B133" s="66" t="s">
        <v>58</v>
      </c>
      <c r="C133" s="67" t="s">
        <v>190</v>
      </c>
      <c r="D133" s="68">
        <v>75</v>
      </c>
      <c r="E133" s="69">
        <v>10</v>
      </c>
      <c r="F133" s="68" t="s">
        <v>258</v>
      </c>
      <c r="G133" s="69">
        <v>153</v>
      </c>
      <c r="H133" s="68" t="s">
        <v>262</v>
      </c>
      <c r="I133" s="69">
        <v>56</v>
      </c>
      <c r="J133" s="47">
        <v>0</v>
      </c>
      <c r="K133" s="71">
        <v>33</v>
      </c>
      <c r="L133" s="47">
        <v>9</v>
      </c>
      <c r="M133" s="72">
        <v>27</v>
      </c>
      <c r="N133" s="68" t="s">
        <v>256</v>
      </c>
      <c r="O133" s="68">
        <v>17</v>
      </c>
      <c r="P133" s="68" t="s">
        <v>304</v>
      </c>
      <c r="Q133" s="68">
        <v>134</v>
      </c>
      <c r="R133" s="68">
        <f>SUM(E133,G133,I133,K133,M133,O133,Q133)</f>
        <v>430</v>
      </c>
      <c r="S133" s="73">
        <v>108</v>
      </c>
    </row>
    <row r="134" spans="1:19" x14ac:dyDescent="0.25">
      <c r="A134" s="65">
        <v>146</v>
      </c>
      <c r="B134" s="66" t="s">
        <v>59</v>
      </c>
      <c r="C134" s="67" t="s">
        <v>170</v>
      </c>
      <c r="D134" s="68">
        <v>0</v>
      </c>
      <c r="E134" s="69">
        <v>13</v>
      </c>
      <c r="F134" s="68" t="s">
        <v>259</v>
      </c>
      <c r="G134" s="69">
        <v>162</v>
      </c>
      <c r="H134" s="68" t="s">
        <v>258</v>
      </c>
      <c r="I134" s="69">
        <v>154</v>
      </c>
      <c r="J134" s="47">
        <v>0</v>
      </c>
      <c r="K134" s="71">
        <v>33</v>
      </c>
      <c r="L134" s="47">
        <v>16</v>
      </c>
      <c r="M134" s="72">
        <v>20</v>
      </c>
      <c r="N134" s="68" t="s">
        <v>286</v>
      </c>
      <c r="O134" s="68">
        <v>14</v>
      </c>
      <c r="P134" s="68" t="s">
        <v>253</v>
      </c>
      <c r="Q134" s="68">
        <v>34</v>
      </c>
      <c r="R134" s="68">
        <f>SUM(E134,G134,I134,K134,M134,O134,Q134)</f>
        <v>430</v>
      </c>
      <c r="S134" s="73">
        <v>109</v>
      </c>
    </row>
    <row r="135" spans="1:19" x14ac:dyDescent="0.25">
      <c r="A135" s="65">
        <v>41</v>
      </c>
      <c r="B135" s="66" t="s">
        <v>7</v>
      </c>
      <c r="C135" s="67" t="s">
        <v>152</v>
      </c>
      <c r="D135" s="68">
        <v>0</v>
      </c>
      <c r="E135" s="69">
        <v>13</v>
      </c>
      <c r="F135" s="68" t="s">
        <v>258</v>
      </c>
      <c r="G135" s="69">
        <v>146</v>
      </c>
      <c r="H135" s="68" t="s">
        <v>266</v>
      </c>
      <c r="I135" s="69">
        <v>70</v>
      </c>
      <c r="J135" s="47">
        <v>26</v>
      </c>
      <c r="K135" s="71">
        <v>7</v>
      </c>
      <c r="L135" s="47">
        <v>3</v>
      </c>
      <c r="M135" s="72">
        <v>33</v>
      </c>
      <c r="N135" s="68" t="s">
        <v>280</v>
      </c>
      <c r="O135" s="68">
        <v>26</v>
      </c>
      <c r="P135" s="68" t="s">
        <v>304</v>
      </c>
      <c r="Q135" s="68">
        <v>136</v>
      </c>
      <c r="R135" s="68">
        <f>SUM(E135,G135,I135,K135,M135,O135,Q135)</f>
        <v>431</v>
      </c>
      <c r="S135" s="73">
        <v>110</v>
      </c>
    </row>
    <row r="136" spans="1:19" x14ac:dyDescent="0.25">
      <c r="A136" s="65">
        <v>161</v>
      </c>
      <c r="B136" s="66" t="s">
        <v>25</v>
      </c>
      <c r="C136" s="66" t="s">
        <v>79</v>
      </c>
      <c r="D136" s="68">
        <v>75</v>
      </c>
      <c r="E136" s="69">
        <v>10</v>
      </c>
      <c r="F136" s="68" t="s">
        <v>268</v>
      </c>
      <c r="G136" s="69">
        <v>128</v>
      </c>
      <c r="H136" s="68" t="s">
        <v>263</v>
      </c>
      <c r="I136" s="69">
        <v>108</v>
      </c>
      <c r="J136" s="47">
        <v>0</v>
      </c>
      <c r="K136" s="71">
        <v>33</v>
      </c>
      <c r="L136" s="47">
        <v>10</v>
      </c>
      <c r="M136" s="72">
        <v>26</v>
      </c>
      <c r="N136" s="68" t="s">
        <v>295</v>
      </c>
      <c r="O136" s="68">
        <v>16</v>
      </c>
      <c r="P136" s="68" t="s">
        <v>304</v>
      </c>
      <c r="Q136" s="68">
        <v>110</v>
      </c>
      <c r="R136" s="68">
        <f>SUM(E136,G136,I136,K136,M136,O136,Q136)</f>
        <v>431</v>
      </c>
      <c r="S136" s="73">
        <v>110</v>
      </c>
    </row>
    <row r="137" spans="1:19" x14ac:dyDescent="0.25">
      <c r="A137" s="65">
        <v>10</v>
      </c>
      <c r="B137" s="75" t="s">
        <v>52</v>
      </c>
      <c r="C137" s="67" t="s">
        <v>183</v>
      </c>
      <c r="D137" s="68">
        <v>25</v>
      </c>
      <c r="E137" s="69">
        <v>12</v>
      </c>
      <c r="F137" s="68" t="s">
        <v>262</v>
      </c>
      <c r="G137" s="69">
        <v>39</v>
      </c>
      <c r="H137" s="68" t="s">
        <v>268</v>
      </c>
      <c r="I137" s="69">
        <v>145</v>
      </c>
      <c r="J137" s="47">
        <v>10</v>
      </c>
      <c r="K137" s="71">
        <v>23</v>
      </c>
      <c r="L137" s="47">
        <v>1</v>
      </c>
      <c r="M137" s="72">
        <v>35</v>
      </c>
      <c r="N137" s="68" t="s">
        <v>263</v>
      </c>
      <c r="O137" s="68">
        <v>27</v>
      </c>
      <c r="P137" s="68" t="s">
        <v>305</v>
      </c>
      <c r="Q137" s="68">
        <v>152</v>
      </c>
      <c r="R137" s="68">
        <f>SUM(E137,G137,I137,K137,M137,O137,Q137)</f>
        <v>433</v>
      </c>
      <c r="S137" s="73">
        <v>111</v>
      </c>
    </row>
    <row r="138" spans="1:19" x14ac:dyDescent="0.25">
      <c r="A138" s="65">
        <v>117</v>
      </c>
      <c r="B138" s="66" t="s">
        <v>56</v>
      </c>
      <c r="C138" s="66" t="s">
        <v>242</v>
      </c>
      <c r="D138" s="68">
        <v>0</v>
      </c>
      <c r="E138" s="69">
        <v>13</v>
      </c>
      <c r="F138" s="68" t="s">
        <v>258</v>
      </c>
      <c r="G138" s="69">
        <v>135</v>
      </c>
      <c r="H138" s="68" t="s">
        <v>268</v>
      </c>
      <c r="I138" s="69">
        <v>137</v>
      </c>
      <c r="J138" s="47">
        <v>12</v>
      </c>
      <c r="K138" s="71">
        <v>21</v>
      </c>
      <c r="L138" s="47">
        <v>10</v>
      </c>
      <c r="M138" s="72">
        <v>26</v>
      </c>
      <c r="N138" s="68" t="s">
        <v>268</v>
      </c>
      <c r="O138" s="68">
        <v>31</v>
      </c>
      <c r="P138" s="68" t="s">
        <v>303</v>
      </c>
      <c r="Q138" s="68">
        <v>71</v>
      </c>
      <c r="R138" s="68">
        <f>SUM(E138,G138,I138,K138,M138,O138,Q138)</f>
        <v>434</v>
      </c>
      <c r="S138" s="73">
        <v>112</v>
      </c>
    </row>
    <row r="139" spans="1:19" x14ac:dyDescent="0.25">
      <c r="A139" s="65">
        <v>45</v>
      </c>
      <c r="B139" s="66" t="s">
        <v>7</v>
      </c>
      <c r="C139" s="67" t="s">
        <v>158</v>
      </c>
      <c r="D139" s="68">
        <v>75</v>
      </c>
      <c r="E139" s="69">
        <v>10</v>
      </c>
      <c r="F139" s="68" t="s">
        <v>269</v>
      </c>
      <c r="G139" s="69">
        <v>181</v>
      </c>
      <c r="H139" s="68" t="s">
        <v>262</v>
      </c>
      <c r="I139" s="69">
        <v>60</v>
      </c>
      <c r="J139" s="47">
        <v>1</v>
      </c>
      <c r="K139" s="71">
        <v>32</v>
      </c>
      <c r="L139" s="47">
        <v>11</v>
      </c>
      <c r="M139" s="33">
        <v>25</v>
      </c>
      <c r="N139" s="68" t="s">
        <v>290</v>
      </c>
      <c r="O139" s="68">
        <v>24</v>
      </c>
      <c r="P139" s="68" t="s">
        <v>254</v>
      </c>
      <c r="Q139" s="68">
        <v>103</v>
      </c>
      <c r="R139" s="68">
        <f>SUM(E139,G139,I139,K139,M139,O139,Q139)</f>
        <v>435</v>
      </c>
      <c r="S139" s="73">
        <v>113</v>
      </c>
    </row>
    <row r="140" spans="1:19" x14ac:dyDescent="0.25">
      <c r="A140" s="65">
        <v>121</v>
      </c>
      <c r="B140" s="75" t="s">
        <v>57</v>
      </c>
      <c r="C140" s="67" t="s">
        <v>234</v>
      </c>
      <c r="D140" s="68">
        <v>25</v>
      </c>
      <c r="E140" s="69">
        <v>12</v>
      </c>
      <c r="F140" s="68" t="s">
        <v>258</v>
      </c>
      <c r="G140" s="69">
        <v>140</v>
      </c>
      <c r="H140" s="68" t="s">
        <v>268</v>
      </c>
      <c r="I140" s="69">
        <v>143</v>
      </c>
      <c r="J140" s="47">
        <v>5</v>
      </c>
      <c r="K140" s="71">
        <v>28</v>
      </c>
      <c r="L140" s="47">
        <v>12</v>
      </c>
      <c r="M140" s="72">
        <v>24</v>
      </c>
      <c r="N140" s="68" t="s">
        <v>295</v>
      </c>
      <c r="O140" s="68">
        <v>16</v>
      </c>
      <c r="P140" s="68" t="s">
        <v>303</v>
      </c>
      <c r="Q140" s="68">
        <v>74</v>
      </c>
      <c r="R140" s="68">
        <f>SUM(E140,G140,I140,K140,M140,O140,Q140)</f>
        <v>437</v>
      </c>
      <c r="S140" s="73">
        <v>114</v>
      </c>
    </row>
    <row r="141" spans="1:19" x14ac:dyDescent="0.25">
      <c r="A141" s="65">
        <v>11</v>
      </c>
      <c r="B141" s="75" t="s">
        <v>52</v>
      </c>
      <c r="C141" s="67" t="s">
        <v>184</v>
      </c>
      <c r="D141" s="68">
        <v>0</v>
      </c>
      <c r="E141" s="69">
        <v>13</v>
      </c>
      <c r="F141" s="68" t="s">
        <v>263</v>
      </c>
      <c r="G141" s="69">
        <v>102</v>
      </c>
      <c r="H141" s="68" t="s">
        <v>260</v>
      </c>
      <c r="I141" s="69">
        <v>76</v>
      </c>
      <c r="J141" s="47">
        <v>0</v>
      </c>
      <c r="K141" s="71">
        <v>33</v>
      </c>
      <c r="L141" s="47">
        <v>7</v>
      </c>
      <c r="M141" s="72">
        <v>29</v>
      </c>
      <c r="N141" s="68" t="s">
        <v>258</v>
      </c>
      <c r="O141" s="68">
        <v>33</v>
      </c>
      <c r="P141" s="68" t="s">
        <v>305</v>
      </c>
      <c r="Q141" s="68">
        <v>155</v>
      </c>
      <c r="R141" s="68">
        <f>SUM(E141,G141,I141,K141,M141,O141,Q141)</f>
        <v>441</v>
      </c>
      <c r="S141" s="73">
        <v>115</v>
      </c>
    </row>
    <row r="142" spans="1:19" x14ac:dyDescent="0.25">
      <c r="A142" s="65">
        <v>162</v>
      </c>
      <c r="B142" s="66" t="s">
        <v>25</v>
      </c>
      <c r="C142" s="66" t="s">
        <v>250</v>
      </c>
      <c r="D142" s="68">
        <v>25</v>
      </c>
      <c r="E142" s="69">
        <v>12</v>
      </c>
      <c r="F142" s="68" t="s">
        <v>257</v>
      </c>
      <c r="G142" s="69">
        <v>85</v>
      </c>
      <c r="H142" s="68" t="s">
        <v>268</v>
      </c>
      <c r="I142" s="69">
        <v>140</v>
      </c>
      <c r="J142" s="47">
        <v>7</v>
      </c>
      <c r="K142" s="71">
        <v>26</v>
      </c>
      <c r="L142" s="47">
        <v>9</v>
      </c>
      <c r="M142" s="72">
        <v>27</v>
      </c>
      <c r="N142" s="68" t="s">
        <v>299</v>
      </c>
      <c r="O142" s="68">
        <v>28</v>
      </c>
      <c r="P142" s="68" t="s">
        <v>304</v>
      </c>
      <c r="Q142" s="68">
        <v>126</v>
      </c>
      <c r="R142" s="68">
        <f>SUM(E142,G142,I142,K142,M142,O142,Q142)</f>
        <v>444</v>
      </c>
      <c r="S142" s="73">
        <v>116</v>
      </c>
    </row>
    <row r="143" spans="1:19" x14ac:dyDescent="0.25">
      <c r="A143" s="65">
        <v>33</v>
      </c>
      <c r="B143" s="66" t="s">
        <v>6</v>
      </c>
      <c r="C143" s="67" t="s">
        <v>98</v>
      </c>
      <c r="D143" s="68">
        <v>75</v>
      </c>
      <c r="E143" s="69">
        <v>10</v>
      </c>
      <c r="F143" s="68" t="s">
        <v>263</v>
      </c>
      <c r="G143" s="69">
        <v>100</v>
      </c>
      <c r="H143" s="68" t="s">
        <v>259</v>
      </c>
      <c r="I143" s="69">
        <v>167</v>
      </c>
      <c r="J143" s="47">
        <v>15</v>
      </c>
      <c r="K143" s="71">
        <v>18</v>
      </c>
      <c r="L143" s="47">
        <v>10</v>
      </c>
      <c r="M143" s="72">
        <v>26</v>
      </c>
      <c r="N143" s="68" t="s">
        <v>288</v>
      </c>
      <c r="O143" s="68">
        <v>9</v>
      </c>
      <c r="P143" s="68" t="s">
        <v>304</v>
      </c>
      <c r="Q143" s="68">
        <v>116</v>
      </c>
      <c r="R143" s="68">
        <f>SUM(E143,G143,I143,K143,M143,O143,Q143)</f>
        <v>446</v>
      </c>
      <c r="S143" s="73">
        <v>117</v>
      </c>
    </row>
    <row r="144" spans="1:19" x14ac:dyDescent="0.25">
      <c r="A144" s="65">
        <v>191</v>
      </c>
      <c r="B144" s="66" t="s">
        <v>60</v>
      </c>
      <c r="C144" s="67" t="s">
        <v>139</v>
      </c>
      <c r="D144" s="68">
        <v>100</v>
      </c>
      <c r="E144" s="69">
        <v>9</v>
      </c>
      <c r="F144" s="68" t="s">
        <v>261</v>
      </c>
      <c r="G144" s="69">
        <v>109</v>
      </c>
      <c r="H144" s="68" t="s">
        <v>259</v>
      </c>
      <c r="I144" s="69">
        <v>164</v>
      </c>
      <c r="J144" s="47">
        <v>28</v>
      </c>
      <c r="K144" s="71">
        <v>5</v>
      </c>
      <c r="L144" s="47">
        <v>17</v>
      </c>
      <c r="M144" s="72">
        <v>19</v>
      </c>
      <c r="N144" s="68" t="s">
        <v>290</v>
      </c>
      <c r="O144" s="68">
        <v>24</v>
      </c>
      <c r="P144" s="68" t="s">
        <v>304</v>
      </c>
      <c r="Q144" s="68">
        <v>121</v>
      </c>
      <c r="R144" s="68">
        <f>SUM(E144,G144,I144,K144,M144,O144,Q144)</f>
        <v>451</v>
      </c>
      <c r="S144" s="73">
        <v>118</v>
      </c>
    </row>
    <row r="145" spans="1:19" x14ac:dyDescent="0.25">
      <c r="A145" s="65">
        <v>16</v>
      </c>
      <c r="B145" s="75" t="s">
        <v>52</v>
      </c>
      <c r="C145" s="67" t="s">
        <v>181</v>
      </c>
      <c r="D145" s="68">
        <v>100</v>
      </c>
      <c r="E145" s="69">
        <v>9</v>
      </c>
      <c r="F145" s="68" t="s">
        <v>259</v>
      </c>
      <c r="G145" s="69">
        <v>158</v>
      </c>
      <c r="H145" s="68" t="s">
        <v>267</v>
      </c>
      <c r="I145" s="70">
        <v>30</v>
      </c>
      <c r="J145" s="47">
        <v>2</v>
      </c>
      <c r="K145" s="71">
        <v>31</v>
      </c>
      <c r="L145" s="47">
        <v>7</v>
      </c>
      <c r="M145" s="72">
        <v>29</v>
      </c>
      <c r="N145" s="68" t="s">
        <v>280</v>
      </c>
      <c r="O145" s="68">
        <v>26</v>
      </c>
      <c r="P145" s="68" t="s">
        <v>306</v>
      </c>
      <c r="Q145" s="68">
        <v>169</v>
      </c>
      <c r="R145" s="68">
        <f>SUM(E145,G145,I145,K145,M145,O145,Q145)</f>
        <v>452</v>
      </c>
      <c r="S145" s="73">
        <v>119</v>
      </c>
    </row>
    <row r="146" spans="1:19" x14ac:dyDescent="0.25">
      <c r="A146" s="65">
        <v>118</v>
      </c>
      <c r="B146" s="66" t="s">
        <v>56</v>
      </c>
      <c r="C146" s="66" t="s">
        <v>243</v>
      </c>
      <c r="D146" s="68">
        <v>0</v>
      </c>
      <c r="E146" s="69">
        <v>13</v>
      </c>
      <c r="F146" s="68" t="s">
        <v>259</v>
      </c>
      <c r="G146" s="69">
        <v>172</v>
      </c>
      <c r="H146" s="68" t="s">
        <v>263</v>
      </c>
      <c r="I146" s="69">
        <v>105</v>
      </c>
      <c r="J146" s="47">
        <v>1</v>
      </c>
      <c r="K146" s="71">
        <v>32</v>
      </c>
      <c r="L146" s="47">
        <v>0</v>
      </c>
      <c r="M146" s="72">
        <v>36</v>
      </c>
      <c r="N146" s="68" t="s">
        <v>289</v>
      </c>
      <c r="O146" s="68">
        <v>20</v>
      </c>
      <c r="P146" s="68" t="s">
        <v>303</v>
      </c>
      <c r="Q146" s="68">
        <v>76</v>
      </c>
      <c r="R146" s="68">
        <f>SUM(E146,G146,I146,K146,M146,O146,Q146)</f>
        <v>454</v>
      </c>
      <c r="S146" s="73">
        <v>120</v>
      </c>
    </row>
    <row r="147" spans="1:19" x14ac:dyDescent="0.25">
      <c r="A147" s="65">
        <v>123</v>
      </c>
      <c r="B147" s="75" t="s">
        <v>57</v>
      </c>
      <c r="C147" s="66" t="s">
        <v>231</v>
      </c>
      <c r="D147" s="68">
        <v>0</v>
      </c>
      <c r="E147" s="69">
        <v>13</v>
      </c>
      <c r="F147" s="68" t="s">
        <v>259</v>
      </c>
      <c r="G147" s="69">
        <v>167</v>
      </c>
      <c r="H147" s="68" t="s">
        <v>259</v>
      </c>
      <c r="I147" s="69">
        <v>177</v>
      </c>
      <c r="J147" s="47">
        <v>9</v>
      </c>
      <c r="K147" s="71">
        <v>24</v>
      </c>
      <c r="L147" s="47">
        <v>16</v>
      </c>
      <c r="M147" s="72">
        <v>20</v>
      </c>
      <c r="N147" s="68" t="s">
        <v>268</v>
      </c>
      <c r="O147" s="68">
        <v>31</v>
      </c>
      <c r="P147" s="68" t="s">
        <v>253</v>
      </c>
      <c r="Q147" s="68">
        <v>23</v>
      </c>
      <c r="R147" s="68">
        <f>SUM(E147,G147,I147,K147,M147,O147,Q147)</f>
        <v>455</v>
      </c>
      <c r="S147" s="73">
        <v>121</v>
      </c>
    </row>
    <row r="148" spans="1:19" x14ac:dyDescent="0.25">
      <c r="A148" s="65">
        <v>46</v>
      </c>
      <c r="B148" s="66" t="s">
        <v>7</v>
      </c>
      <c r="C148" s="67" t="s">
        <v>157</v>
      </c>
      <c r="D148" s="68">
        <v>25</v>
      </c>
      <c r="E148" s="69">
        <v>12</v>
      </c>
      <c r="F148" s="68" t="s">
        <v>263</v>
      </c>
      <c r="G148" s="69">
        <v>103</v>
      </c>
      <c r="H148" s="68" t="s">
        <v>268</v>
      </c>
      <c r="I148" s="69">
        <v>134</v>
      </c>
      <c r="J148" s="47">
        <v>7</v>
      </c>
      <c r="K148" s="71">
        <v>26</v>
      </c>
      <c r="L148" s="47">
        <v>2</v>
      </c>
      <c r="M148" s="72">
        <v>34</v>
      </c>
      <c r="N148" s="68" t="s">
        <v>277</v>
      </c>
      <c r="O148" s="68">
        <v>18</v>
      </c>
      <c r="P148" s="68" t="s">
        <v>304</v>
      </c>
      <c r="Q148" s="68">
        <v>128</v>
      </c>
      <c r="R148" s="68">
        <f>SUM(E148,G148,I148,K148,M148,O148,Q148)</f>
        <v>455</v>
      </c>
      <c r="S148" s="73">
        <v>121</v>
      </c>
    </row>
    <row r="149" spans="1:19" x14ac:dyDescent="0.25">
      <c r="A149" s="65">
        <v>76</v>
      </c>
      <c r="B149" s="66" t="s">
        <v>13</v>
      </c>
      <c r="C149" s="67" t="s">
        <v>224</v>
      </c>
      <c r="D149" s="68">
        <v>75</v>
      </c>
      <c r="E149" s="69">
        <v>10</v>
      </c>
      <c r="F149" s="68" t="s">
        <v>266</v>
      </c>
      <c r="G149" s="69">
        <v>59</v>
      </c>
      <c r="H149" s="68" t="s">
        <v>268</v>
      </c>
      <c r="I149" s="69">
        <v>141</v>
      </c>
      <c r="J149" s="47">
        <v>4</v>
      </c>
      <c r="K149" s="71">
        <v>29</v>
      </c>
      <c r="L149" s="47">
        <v>7</v>
      </c>
      <c r="M149" s="72">
        <v>29</v>
      </c>
      <c r="N149" s="68" t="s">
        <v>290</v>
      </c>
      <c r="O149" s="68">
        <v>24</v>
      </c>
      <c r="P149" s="68" t="s">
        <v>306</v>
      </c>
      <c r="Q149" s="68">
        <v>163</v>
      </c>
      <c r="R149" s="68">
        <f>SUM(E149,G149,I149,K149,M149,O149,Q149)</f>
        <v>455</v>
      </c>
      <c r="S149" s="73">
        <v>121</v>
      </c>
    </row>
    <row r="150" spans="1:19" x14ac:dyDescent="0.25">
      <c r="A150" s="65">
        <v>102</v>
      </c>
      <c r="B150" s="66" t="s">
        <v>16</v>
      </c>
      <c r="C150" s="67" t="s">
        <v>162</v>
      </c>
      <c r="D150" s="68">
        <v>100</v>
      </c>
      <c r="E150" s="69">
        <v>9</v>
      </c>
      <c r="F150" s="68" t="s">
        <v>269</v>
      </c>
      <c r="G150" s="69">
        <v>186</v>
      </c>
      <c r="H150" s="68" t="s">
        <v>259</v>
      </c>
      <c r="I150" s="69">
        <v>168</v>
      </c>
      <c r="J150" s="47">
        <v>0</v>
      </c>
      <c r="K150" s="71">
        <v>33</v>
      </c>
      <c r="L150" s="47">
        <v>19</v>
      </c>
      <c r="M150" s="72">
        <v>17</v>
      </c>
      <c r="N150" s="68" t="s">
        <v>268</v>
      </c>
      <c r="O150" s="68">
        <v>31</v>
      </c>
      <c r="P150" s="68" t="s">
        <v>253</v>
      </c>
      <c r="Q150" s="68">
        <v>11</v>
      </c>
      <c r="R150" s="68">
        <f>SUM(E150,G150,I150,K150,M150,O150,Q150)</f>
        <v>455</v>
      </c>
      <c r="S150" s="73">
        <v>121</v>
      </c>
    </row>
    <row r="151" spans="1:19" x14ac:dyDescent="0.25">
      <c r="A151" s="65">
        <v>189</v>
      </c>
      <c r="B151" s="66" t="s">
        <v>60</v>
      </c>
      <c r="C151" s="67" t="s">
        <v>249</v>
      </c>
      <c r="D151" s="68">
        <v>50</v>
      </c>
      <c r="E151" s="69">
        <v>11</v>
      </c>
      <c r="F151" s="68" t="s">
        <v>261</v>
      </c>
      <c r="G151" s="69">
        <v>107</v>
      </c>
      <c r="H151" s="68" t="s">
        <v>269</v>
      </c>
      <c r="I151" s="69">
        <v>183</v>
      </c>
      <c r="J151" s="47">
        <v>0</v>
      </c>
      <c r="K151" s="71">
        <v>33</v>
      </c>
      <c r="L151" s="47">
        <v>7</v>
      </c>
      <c r="M151" s="72">
        <v>29</v>
      </c>
      <c r="N151" s="68" t="s">
        <v>296</v>
      </c>
      <c r="O151" s="68">
        <v>8</v>
      </c>
      <c r="P151" s="68" t="s">
        <v>254</v>
      </c>
      <c r="Q151" s="68">
        <v>87</v>
      </c>
      <c r="R151" s="68">
        <f>SUM(E151,G151,I151,K151,M151,O151,Q151)</f>
        <v>458</v>
      </c>
      <c r="S151" s="73">
        <v>122</v>
      </c>
    </row>
    <row r="152" spans="1:19" x14ac:dyDescent="0.25">
      <c r="A152" s="65">
        <v>148</v>
      </c>
      <c r="B152" s="66" t="s">
        <v>59</v>
      </c>
      <c r="C152" s="67" t="s">
        <v>171</v>
      </c>
      <c r="D152" s="68">
        <v>0</v>
      </c>
      <c r="E152" s="69">
        <v>13</v>
      </c>
      <c r="F152" s="68" t="s">
        <v>259</v>
      </c>
      <c r="G152" s="69">
        <v>161</v>
      </c>
      <c r="H152" s="68" t="s">
        <v>259</v>
      </c>
      <c r="I152" s="69">
        <v>166</v>
      </c>
      <c r="J152" s="47">
        <v>0</v>
      </c>
      <c r="K152" s="71">
        <v>33</v>
      </c>
      <c r="L152" s="47">
        <v>6</v>
      </c>
      <c r="M152" s="72">
        <v>30</v>
      </c>
      <c r="N152" s="68" t="s">
        <v>299</v>
      </c>
      <c r="O152" s="68">
        <v>28</v>
      </c>
      <c r="P152" s="68" t="s">
        <v>253</v>
      </c>
      <c r="Q152" s="68">
        <v>32</v>
      </c>
      <c r="R152" s="68">
        <f>SUM(E152,G152,I152,K152,M152,O152,Q152)</f>
        <v>463</v>
      </c>
      <c r="S152" s="73">
        <v>123</v>
      </c>
    </row>
    <row r="153" spans="1:19" x14ac:dyDescent="0.25">
      <c r="A153" s="65">
        <v>80</v>
      </c>
      <c r="B153" s="66" t="s">
        <v>13</v>
      </c>
      <c r="C153" s="67" t="s">
        <v>228</v>
      </c>
      <c r="D153" s="68">
        <v>75</v>
      </c>
      <c r="E153" s="69">
        <v>10</v>
      </c>
      <c r="F153" s="68" t="s">
        <v>257</v>
      </c>
      <c r="G153" s="69">
        <v>92</v>
      </c>
      <c r="H153" s="68" t="s">
        <v>268</v>
      </c>
      <c r="I153" s="69">
        <v>138</v>
      </c>
      <c r="J153" s="47">
        <v>8</v>
      </c>
      <c r="K153" s="71">
        <v>25</v>
      </c>
      <c r="L153" s="47">
        <v>8</v>
      </c>
      <c r="M153" s="72">
        <v>28</v>
      </c>
      <c r="N153" s="68" t="s">
        <v>287</v>
      </c>
      <c r="O153" s="68">
        <v>5</v>
      </c>
      <c r="P153" s="68" t="s">
        <v>306</v>
      </c>
      <c r="Q153" s="68">
        <v>168</v>
      </c>
      <c r="R153" s="68">
        <f>SUM(E153,G153,I153,K153,M153,O153,Q153)</f>
        <v>466</v>
      </c>
      <c r="S153" s="73">
        <v>124</v>
      </c>
    </row>
    <row r="154" spans="1:19" x14ac:dyDescent="0.25">
      <c r="A154" s="65">
        <v>111</v>
      </c>
      <c r="B154" s="66" t="s">
        <v>17</v>
      </c>
      <c r="C154" s="66" t="s">
        <v>127</v>
      </c>
      <c r="D154" s="68">
        <v>50</v>
      </c>
      <c r="E154" s="69">
        <v>11</v>
      </c>
      <c r="F154" s="68" t="s">
        <v>258</v>
      </c>
      <c r="G154" s="69">
        <v>141</v>
      </c>
      <c r="H154" s="68" t="s">
        <v>258</v>
      </c>
      <c r="I154" s="69">
        <v>161</v>
      </c>
      <c r="J154" s="47">
        <v>5</v>
      </c>
      <c r="K154" s="71">
        <v>28</v>
      </c>
      <c r="L154" s="47">
        <v>4</v>
      </c>
      <c r="M154" s="72">
        <v>32</v>
      </c>
      <c r="N154" s="68" t="s">
        <v>258</v>
      </c>
      <c r="O154" s="68">
        <v>33</v>
      </c>
      <c r="P154" s="68" t="s">
        <v>303</v>
      </c>
      <c r="Q154" s="68">
        <v>60</v>
      </c>
      <c r="R154" s="68">
        <f>SUM(E154,G154,I154,K154,M154,O154,Q154)</f>
        <v>466</v>
      </c>
      <c r="S154" s="73">
        <v>125</v>
      </c>
    </row>
    <row r="155" spans="1:19" x14ac:dyDescent="0.25">
      <c r="A155" s="65">
        <v>88</v>
      </c>
      <c r="B155" s="66" t="s">
        <v>15</v>
      </c>
      <c r="C155" s="67" t="s">
        <v>208</v>
      </c>
      <c r="D155" s="68">
        <v>25</v>
      </c>
      <c r="E155" s="69">
        <v>12</v>
      </c>
      <c r="F155" s="68" t="s">
        <v>259</v>
      </c>
      <c r="G155" s="69">
        <v>170</v>
      </c>
      <c r="H155" s="68" t="s">
        <v>258</v>
      </c>
      <c r="I155" s="69">
        <v>148</v>
      </c>
      <c r="J155" s="47">
        <v>1</v>
      </c>
      <c r="K155" s="71">
        <v>32</v>
      </c>
      <c r="L155" s="47">
        <v>7</v>
      </c>
      <c r="M155" s="72">
        <v>29</v>
      </c>
      <c r="N155" s="68" t="s">
        <v>265</v>
      </c>
      <c r="O155" s="68">
        <v>13</v>
      </c>
      <c r="P155" s="68" t="s">
        <v>303</v>
      </c>
      <c r="Q155" s="68">
        <v>63</v>
      </c>
      <c r="R155" s="68">
        <f>SUM(E155,G155,I155,K155,M155,O155,Q155)</f>
        <v>467</v>
      </c>
      <c r="S155" s="73">
        <v>126</v>
      </c>
    </row>
    <row r="156" spans="1:19" x14ac:dyDescent="0.25">
      <c r="A156" s="65">
        <v>152</v>
      </c>
      <c r="B156" s="66" t="s">
        <v>59</v>
      </c>
      <c r="C156" s="67" t="s">
        <v>169</v>
      </c>
      <c r="D156" s="68">
        <v>100</v>
      </c>
      <c r="E156" s="69">
        <v>9</v>
      </c>
      <c r="F156" s="68" t="s">
        <v>258</v>
      </c>
      <c r="G156" s="69">
        <v>129</v>
      </c>
      <c r="H156" s="68" t="s">
        <v>261</v>
      </c>
      <c r="I156" s="69">
        <v>125</v>
      </c>
      <c r="J156" s="47">
        <v>13</v>
      </c>
      <c r="K156" s="71">
        <v>20</v>
      </c>
      <c r="L156" s="47">
        <v>4</v>
      </c>
      <c r="M156" s="72">
        <v>32</v>
      </c>
      <c r="N156" s="68" t="s">
        <v>295</v>
      </c>
      <c r="O156" s="68">
        <v>16</v>
      </c>
      <c r="P156" s="68" t="s">
        <v>305</v>
      </c>
      <c r="Q156" s="68">
        <v>139</v>
      </c>
      <c r="R156" s="68">
        <f>SUM(E156,G156,I156,K156,M156,O156,Q156)</f>
        <v>470</v>
      </c>
      <c r="S156" s="73">
        <v>127</v>
      </c>
    </row>
    <row r="157" spans="1:19" x14ac:dyDescent="0.25">
      <c r="A157" s="65">
        <v>5</v>
      </c>
      <c r="B157" s="66" t="s">
        <v>1</v>
      </c>
      <c r="C157" s="67" t="s">
        <v>175</v>
      </c>
      <c r="D157" s="68">
        <v>100</v>
      </c>
      <c r="E157" s="69">
        <v>9</v>
      </c>
      <c r="F157" s="68" t="s">
        <v>259</v>
      </c>
      <c r="G157" s="69">
        <v>168</v>
      </c>
      <c r="H157" s="68" t="s">
        <v>257</v>
      </c>
      <c r="I157" s="69">
        <v>99</v>
      </c>
      <c r="J157" s="47">
        <v>6</v>
      </c>
      <c r="K157" s="71">
        <v>27</v>
      </c>
      <c r="L157" s="47">
        <v>18</v>
      </c>
      <c r="M157" s="72">
        <v>18</v>
      </c>
      <c r="N157" s="68" t="s">
        <v>260</v>
      </c>
      <c r="O157" s="68">
        <v>23</v>
      </c>
      <c r="P157" s="68" t="s">
        <v>304</v>
      </c>
      <c r="Q157" s="68">
        <v>130</v>
      </c>
      <c r="R157" s="68">
        <f>SUM(E157,G157,I157,K157,M157,O157,Q157)</f>
        <v>474</v>
      </c>
      <c r="S157" s="73">
        <v>128</v>
      </c>
    </row>
    <row r="158" spans="1:19" x14ac:dyDescent="0.25">
      <c r="A158" s="65">
        <v>163</v>
      </c>
      <c r="B158" s="66" t="s">
        <v>25</v>
      </c>
      <c r="C158" s="66" t="s">
        <v>78</v>
      </c>
      <c r="D158" s="68">
        <v>100</v>
      </c>
      <c r="E158" s="69">
        <v>9</v>
      </c>
      <c r="F158" s="68" t="s">
        <v>261</v>
      </c>
      <c r="G158" s="69">
        <v>113</v>
      </c>
      <c r="H158" s="68" t="s">
        <v>259</v>
      </c>
      <c r="I158" s="69">
        <v>171</v>
      </c>
      <c r="J158" s="47">
        <v>0</v>
      </c>
      <c r="K158" s="71">
        <v>33</v>
      </c>
      <c r="L158" s="47">
        <v>9</v>
      </c>
      <c r="M158" s="72">
        <v>27</v>
      </c>
      <c r="N158" s="68" t="s">
        <v>260</v>
      </c>
      <c r="O158" s="68">
        <v>23</v>
      </c>
      <c r="P158" s="68" t="s">
        <v>254</v>
      </c>
      <c r="Q158" s="68">
        <v>100</v>
      </c>
      <c r="R158" s="68">
        <f>SUM(E158,G158,I158,K158,M158,O158,Q158)</f>
        <v>476</v>
      </c>
      <c r="S158" s="73">
        <v>129</v>
      </c>
    </row>
    <row r="159" spans="1:19" x14ac:dyDescent="0.25">
      <c r="A159" s="65">
        <v>128</v>
      </c>
      <c r="B159" s="75" t="s">
        <v>57</v>
      </c>
      <c r="C159" s="66" t="s">
        <v>236</v>
      </c>
      <c r="D159" s="68">
        <v>0</v>
      </c>
      <c r="E159" s="69">
        <v>13</v>
      </c>
      <c r="F159" s="68" t="s">
        <v>268</v>
      </c>
      <c r="G159" s="69">
        <v>125</v>
      </c>
      <c r="H159" s="68" t="s">
        <v>269</v>
      </c>
      <c r="I159" s="69">
        <v>189</v>
      </c>
      <c r="J159" s="47">
        <v>0</v>
      </c>
      <c r="K159" s="71">
        <v>33</v>
      </c>
      <c r="L159" s="47">
        <v>21</v>
      </c>
      <c r="M159" s="72">
        <v>15</v>
      </c>
      <c r="N159" s="68" t="s">
        <v>258</v>
      </c>
      <c r="O159" s="68">
        <v>33</v>
      </c>
      <c r="P159" s="68" t="s">
        <v>303</v>
      </c>
      <c r="Q159" s="68">
        <v>69</v>
      </c>
      <c r="R159" s="68">
        <f>SUM(E159,G159,I159,K159,M159,O159,Q159)</f>
        <v>477</v>
      </c>
      <c r="S159" s="73">
        <v>130</v>
      </c>
    </row>
    <row r="160" spans="1:19" x14ac:dyDescent="0.25">
      <c r="A160" s="65">
        <v>164</v>
      </c>
      <c r="B160" s="66" t="s">
        <v>25</v>
      </c>
      <c r="C160" s="66" t="s">
        <v>251</v>
      </c>
      <c r="D160" s="68">
        <v>25</v>
      </c>
      <c r="E160" s="69">
        <v>12</v>
      </c>
      <c r="F160" s="68" t="s">
        <v>259</v>
      </c>
      <c r="G160" s="69">
        <v>165</v>
      </c>
      <c r="H160" s="68" t="s">
        <v>268</v>
      </c>
      <c r="I160" s="69">
        <v>133</v>
      </c>
      <c r="J160" s="47">
        <v>25</v>
      </c>
      <c r="K160" s="71">
        <v>8</v>
      </c>
      <c r="L160" s="47">
        <v>19</v>
      </c>
      <c r="M160" s="72">
        <v>17</v>
      </c>
      <c r="N160" s="68" t="s">
        <v>298</v>
      </c>
      <c r="O160" s="68">
        <v>30</v>
      </c>
      <c r="P160" s="68" t="s">
        <v>304</v>
      </c>
      <c r="Q160" s="68">
        <v>113</v>
      </c>
      <c r="R160" s="68">
        <f>SUM(E160,G160,I160,K160,M160,O160,Q160)</f>
        <v>478</v>
      </c>
      <c r="S160" s="73">
        <v>131</v>
      </c>
    </row>
    <row r="161" spans="1:19" x14ac:dyDescent="0.25">
      <c r="A161" s="65">
        <v>116</v>
      </c>
      <c r="B161" s="66" t="s">
        <v>56</v>
      </c>
      <c r="C161" s="66" t="s">
        <v>241</v>
      </c>
      <c r="D161" s="68">
        <v>0</v>
      </c>
      <c r="E161" s="69">
        <v>13</v>
      </c>
      <c r="F161" s="68" t="s">
        <v>259</v>
      </c>
      <c r="G161" s="69">
        <v>173</v>
      </c>
      <c r="H161" s="68" t="s">
        <v>258</v>
      </c>
      <c r="I161" s="69">
        <v>150</v>
      </c>
      <c r="J161" s="47">
        <v>16</v>
      </c>
      <c r="K161" s="71">
        <v>17</v>
      </c>
      <c r="L161" s="47">
        <v>22</v>
      </c>
      <c r="M161" s="72">
        <v>14</v>
      </c>
      <c r="N161" s="68" t="s">
        <v>258</v>
      </c>
      <c r="O161" s="68">
        <v>33</v>
      </c>
      <c r="P161" s="68" t="s">
        <v>254</v>
      </c>
      <c r="Q161" s="68">
        <v>79</v>
      </c>
      <c r="R161" s="68">
        <f>SUM(E161,G161,I161,K161,M161,O161,Q161)</f>
        <v>479</v>
      </c>
      <c r="S161" s="73">
        <v>132</v>
      </c>
    </row>
    <row r="162" spans="1:19" x14ac:dyDescent="0.25">
      <c r="A162" s="65">
        <v>122</v>
      </c>
      <c r="B162" s="75" t="s">
        <v>57</v>
      </c>
      <c r="C162" s="66" t="s">
        <v>237</v>
      </c>
      <c r="D162" s="68">
        <v>0</v>
      </c>
      <c r="E162" s="69">
        <v>13</v>
      </c>
      <c r="F162" s="68" t="s">
        <v>259</v>
      </c>
      <c r="G162" s="69">
        <v>177</v>
      </c>
      <c r="H162" s="68" t="s">
        <v>269</v>
      </c>
      <c r="I162" s="69">
        <v>190</v>
      </c>
      <c r="J162" s="47">
        <v>8</v>
      </c>
      <c r="K162" s="71">
        <v>25</v>
      </c>
      <c r="L162" s="47">
        <v>20</v>
      </c>
      <c r="M162" s="72">
        <v>16</v>
      </c>
      <c r="N162" s="68" t="s">
        <v>258</v>
      </c>
      <c r="O162" s="68">
        <v>33</v>
      </c>
      <c r="P162" s="68" t="s">
        <v>253</v>
      </c>
      <c r="Q162" s="68">
        <v>32</v>
      </c>
      <c r="R162" s="68">
        <f>SUM(E162,G162,I162,K162,M162,O162,Q162)</f>
        <v>486</v>
      </c>
      <c r="S162" s="73">
        <v>133</v>
      </c>
    </row>
    <row r="163" spans="1:19" x14ac:dyDescent="0.25">
      <c r="A163" s="65">
        <v>82</v>
      </c>
      <c r="B163" s="66" t="s">
        <v>15</v>
      </c>
      <c r="C163" s="67" t="s">
        <v>204</v>
      </c>
      <c r="D163" s="68">
        <v>25</v>
      </c>
      <c r="E163" s="69">
        <v>12</v>
      </c>
      <c r="F163" s="68" t="s">
        <v>268</v>
      </c>
      <c r="G163" s="69">
        <v>126</v>
      </c>
      <c r="H163" s="68" t="s">
        <v>258</v>
      </c>
      <c r="I163" s="69">
        <v>147</v>
      </c>
      <c r="J163" s="47">
        <v>5</v>
      </c>
      <c r="K163" s="71">
        <v>28</v>
      </c>
      <c r="L163" s="47">
        <v>10</v>
      </c>
      <c r="M163" s="72">
        <v>26</v>
      </c>
      <c r="N163" s="68" t="s">
        <v>258</v>
      </c>
      <c r="O163" s="68">
        <v>33</v>
      </c>
      <c r="P163" s="68" t="s">
        <v>304</v>
      </c>
      <c r="Q163" s="68">
        <v>114</v>
      </c>
      <c r="R163" s="68">
        <f>SUM(E163,G163,I163,K163,M163,O163,Q163)</f>
        <v>486</v>
      </c>
      <c r="S163" s="73">
        <v>133</v>
      </c>
    </row>
    <row r="164" spans="1:19" x14ac:dyDescent="0.25">
      <c r="A164" s="65">
        <v>155</v>
      </c>
      <c r="B164" s="66" t="s">
        <v>23</v>
      </c>
      <c r="C164" s="67" t="s">
        <v>68</v>
      </c>
      <c r="D164" s="68">
        <v>75</v>
      </c>
      <c r="E164" s="69">
        <v>10</v>
      </c>
      <c r="F164" s="68" t="s">
        <v>257</v>
      </c>
      <c r="G164" s="69">
        <v>84</v>
      </c>
      <c r="H164" s="68" t="s">
        <v>258</v>
      </c>
      <c r="I164" s="69">
        <v>155</v>
      </c>
      <c r="J164" s="47">
        <v>19</v>
      </c>
      <c r="K164" s="71">
        <v>14</v>
      </c>
      <c r="L164" s="47">
        <v>18</v>
      </c>
      <c r="M164" s="72">
        <v>18</v>
      </c>
      <c r="N164" s="68" t="s">
        <v>299</v>
      </c>
      <c r="O164" s="68">
        <v>28</v>
      </c>
      <c r="P164" s="68" t="s">
        <v>309</v>
      </c>
      <c r="Q164" s="68">
        <v>178</v>
      </c>
      <c r="R164" s="68">
        <f>SUM(E164,G164,I164,K164,M164,O164,Q164)</f>
        <v>487</v>
      </c>
      <c r="S164" s="73">
        <v>134</v>
      </c>
    </row>
    <row r="165" spans="1:19" x14ac:dyDescent="0.25">
      <c r="A165" s="65">
        <v>7</v>
      </c>
      <c r="B165" s="66" t="s">
        <v>1</v>
      </c>
      <c r="C165" s="67" t="s">
        <v>179</v>
      </c>
      <c r="D165" s="68">
        <v>150</v>
      </c>
      <c r="E165" s="69">
        <v>5</v>
      </c>
      <c r="F165" s="68" t="s">
        <v>261</v>
      </c>
      <c r="G165" s="69">
        <v>108</v>
      </c>
      <c r="H165" s="68" t="s">
        <v>269</v>
      </c>
      <c r="I165" s="69">
        <v>185</v>
      </c>
      <c r="J165" s="47">
        <v>18</v>
      </c>
      <c r="K165" s="71">
        <v>15</v>
      </c>
      <c r="L165" s="47">
        <v>20</v>
      </c>
      <c r="M165" s="72">
        <v>16</v>
      </c>
      <c r="N165" s="68" t="s">
        <v>263</v>
      </c>
      <c r="O165" s="68">
        <v>27</v>
      </c>
      <c r="P165" s="68" t="s">
        <v>304</v>
      </c>
      <c r="Q165" s="68">
        <v>132</v>
      </c>
      <c r="R165" s="68">
        <f>SUM(E165,G165,I165,K165,M165,O165,Q165)</f>
        <v>488</v>
      </c>
      <c r="S165" s="73">
        <v>135</v>
      </c>
    </row>
    <row r="166" spans="1:19" x14ac:dyDescent="0.25">
      <c r="A166" s="65">
        <v>149</v>
      </c>
      <c r="B166" s="66" t="s">
        <v>59</v>
      </c>
      <c r="C166" s="67" t="s">
        <v>167</v>
      </c>
      <c r="D166" s="68">
        <v>50</v>
      </c>
      <c r="E166" s="69">
        <v>11</v>
      </c>
      <c r="F166" s="68" t="s">
        <v>258</v>
      </c>
      <c r="G166" s="69">
        <v>142</v>
      </c>
      <c r="H166" s="68" t="s">
        <v>259</v>
      </c>
      <c r="I166" s="69">
        <v>179</v>
      </c>
      <c r="J166" s="47">
        <v>11</v>
      </c>
      <c r="K166" s="71">
        <v>22</v>
      </c>
      <c r="L166" s="47">
        <v>10</v>
      </c>
      <c r="M166" s="72">
        <v>26</v>
      </c>
      <c r="N166" s="68" t="s">
        <v>277</v>
      </c>
      <c r="O166" s="68">
        <v>18</v>
      </c>
      <c r="P166" s="68" t="s">
        <v>254</v>
      </c>
      <c r="Q166" s="68">
        <v>92</v>
      </c>
      <c r="R166" s="68">
        <f>SUM(E166,G166,I166,K166,M166,O166,Q166)</f>
        <v>490</v>
      </c>
      <c r="S166" s="73">
        <v>136</v>
      </c>
    </row>
    <row r="167" spans="1:19" x14ac:dyDescent="0.25">
      <c r="A167" s="65">
        <v>78</v>
      </c>
      <c r="B167" s="66" t="s">
        <v>13</v>
      </c>
      <c r="C167" s="66" t="s">
        <v>227</v>
      </c>
      <c r="D167" s="68">
        <v>0</v>
      </c>
      <c r="E167" s="69">
        <v>13</v>
      </c>
      <c r="F167" s="68" t="s">
        <v>262</v>
      </c>
      <c r="G167" s="69">
        <v>46</v>
      </c>
      <c r="H167" s="68" t="s">
        <v>269</v>
      </c>
      <c r="I167" s="69">
        <v>180</v>
      </c>
      <c r="J167" s="47">
        <v>1</v>
      </c>
      <c r="K167" s="71">
        <v>32</v>
      </c>
      <c r="L167" s="47">
        <v>8</v>
      </c>
      <c r="M167" s="72">
        <v>28</v>
      </c>
      <c r="N167" s="68" t="s">
        <v>280</v>
      </c>
      <c r="O167" s="68">
        <v>26</v>
      </c>
      <c r="P167" s="68" t="s">
        <v>307</v>
      </c>
      <c r="Q167" s="68">
        <v>172</v>
      </c>
      <c r="R167" s="68">
        <f>SUM(E167,G167,I167,K167,M167,O167,Q167)</f>
        <v>497</v>
      </c>
      <c r="S167" s="73">
        <v>137</v>
      </c>
    </row>
    <row r="168" spans="1:19" x14ac:dyDescent="0.25">
      <c r="A168" s="65">
        <v>99</v>
      </c>
      <c r="B168" s="66" t="s">
        <v>16</v>
      </c>
      <c r="C168" s="67" t="s">
        <v>164</v>
      </c>
      <c r="D168" s="68">
        <v>75</v>
      </c>
      <c r="E168" s="69">
        <v>10</v>
      </c>
      <c r="F168" s="68" t="s">
        <v>258</v>
      </c>
      <c r="G168" s="69">
        <v>149</v>
      </c>
      <c r="H168" s="68" t="s">
        <v>258</v>
      </c>
      <c r="I168" s="69">
        <v>162</v>
      </c>
      <c r="J168" s="47">
        <v>14</v>
      </c>
      <c r="K168" s="71">
        <v>19</v>
      </c>
      <c r="L168" s="47">
        <v>3</v>
      </c>
      <c r="M168" s="72">
        <v>33</v>
      </c>
      <c r="N168" s="68" t="s">
        <v>289</v>
      </c>
      <c r="O168" s="68">
        <v>20</v>
      </c>
      <c r="P168" s="68" t="s">
        <v>254</v>
      </c>
      <c r="Q168" s="68">
        <v>105</v>
      </c>
      <c r="R168" s="68">
        <f>SUM(E168,G168,I168,K168,M168,O168,Q168)</f>
        <v>498</v>
      </c>
      <c r="S168" s="73">
        <v>138</v>
      </c>
    </row>
    <row r="169" spans="1:19" x14ac:dyDescent="0.25">
      <c r="A169" s="65">
        <v>165</v>
      </c>
      <c r="B169" s="66" t="s">
        <v>25</v>
      </c>
      <c r="C169" s="66" t="s">
        <v>82</v>
      </c>
      <c r="D169" s="68">
        <v>25</v>
      </c>
      <c r="E169" s="69">
        <v>12</v>
      </c>
      <c r="F169" s="68" t="s">
        <v>258</v>
      </c>
      <c r="G169" s="69">
        <v>154</v>
      </c>
      <c r="H169" s="68" t="s">
        <v>261</v>
      </c>
      <c r="I169" s="69">
        <v>122</v>
      </c>
      <c r="J169" s="47">
        <v>10</v>
      </c>
      <c r="K169" s="71">
        <v>23</v>
      </c>
      <c r="L169" s="47">
        <v>17</v>
      </c>
      <c r="M169" s="72">
        <v>19</v>
      </c>
      <c r="N169" s="68" t="s">
        <v>268</v>
      </c>
      <c r="O169" s="68">
        <v>31</v>
      </c>
      <c r="P169" s="68" t="s">
        <v>304</v>
      </c>
      <c r="Q169" s="68">
        <v>137</v>
      </c>
      <c r="R169" s="68">
        <f>SUM(E169,G169,I169,K169,M169,O169,Q169)</f>
        <v>498</v>
      </c>
      <c r="S169" s="73">
        <v>139</v>
      </c>
    </row>
    <row r="170" spans="1:19" x14ac:dyDescent="0.25">
      <c r="A170" s="65">
        <v>37</v>
      </c>
      <c r="B170" s="66" t="s">
        <v>6</v>
      </c>
      <c r="C170" s="67" t="s">
        <v>100</v>
      </c>
      <c r="D170" s="68">
        <v>0</v>
      </c>
      <c r="E170" s="69">
        <v>13</v>
      </c>
      <c r="F170" s="68" t="s">
        <v>258</v>
      </c>
      <c r="G170" s="69">
        <v>145</v>
      </c>
      <c r="H170" s="68" t="s">
        <v>269</v>
      </c>
      <c r="I170" s="69">
        <v>181</v>
      </c>
      <c r="J170" s="47">
        <v>24</v>
      </c>
      <c r="K170" s="71">
        <v>9</v>
      </c>
      <c r="L170" s="47">
        <v>3</v>
      </c>
      <c r="M170" s="72">
        <v>33</v>
      </c>
      <c r="N170" s="68" t="s">
        <v>289</v>
      </c>
      <c r="O170" s="68">
        <v>20</v>
      </c>
      <c r="P170" s="68" t="s">
        <v>254</v>
      </c>
      <c r="Q170" s="68">
        <v>101</v>
      </c>
      <c r="R170" s="68">
        <f>SUM(E170,G170,I170,K170,M170,O170,Q170)</f>
        <v>502</v>
      </c>
      <c r="S170" s="73">
        <v>140</v>
      </c>
    </row>
    <row r="171" spans="1:19" x14ac:dyDescent="0.25">
      <c r="A171" s="65">
        <v>91</v>
      </c>
      <c r="B171" s="75" t="s">
        <v>55</v>
      </c>
      <c r="C171" s="66" t="s">
        <v>108</v>
      </c>
      <c r="D171" s="68">
        <v>0</v>
      </c>
      <c r="E171" s="69">
        <v>13</v>
      </c>
      <c r="F171" s="68" t="s">
        <v>271</v>
      </c>
      <c r="G171" s="69">
        <v>192</v>
      </c>
      <c r="H171" s="68" t="s">
        <v>259</v>
      </c>
      <c r="I171" s="69">
        <v>174</v>
      </c>
      <c r="J171" s="47">
        <v>4</v>
      </c>
      <c r="K171" s="71">
        <v>29</v>
      </c>
      <c r="L171" s="47">
        <v>25</v>
      </c>
      <c r="M171" s="72">
        <v>11</v>
      </c>
      <c r="N171" s="68" t="s">
        <v>286</v>
      </c>
      <c r="O171" s="68">
        <v>14</v>
      </c>
      <c r="P171" s="68" t="s">
        <v>303</v>
      </c>
      <c r="Q171" s="68">
        <v>72</v>
      </c>
      <c r="R171" s="68">
        <f>SUM(E171,G171,I171,K171,M171,O171,Q171)</f>
        <v>505</v>
      </c>
      <c r="S171" s="73">
        <v>141</v>
      </c>
    </row>
    <row r="172" spans="1:19" x14ac:dyDescent="0.25">
      <c r="A172" s="65">
        <v>17</v>
      </c>
      <c r="B172" s="66" t="s">
        <v>53</v>
      </c>
      <c r="C172" s="67" t="s">
        <v>69</v>
      </c>
      <c r="D172" s="68">
        <v>0</v>
      </c>
      <c r="E172" s="69">
        <v>13</v>
      </c>
      <c r="F172" s="68" t="s">
        <v>257</v>
      </c>
      <c r="G172" s="69">
        <v>89</v>
      </c>
      <c r="H172" s="68" t="s">
        <v>258</v>
      </c>
      <c r="I172" s="69">
        <v>153</v>
      </c>
      <c r="J172" s="47">
        <v>12</v>
      </c>
      <c r="K172" s="71">
        <v>21</v>
      </c>
      <c r="L172" s="47">
        <v>5</v>
      </c>
      <c r="M172" s="72">
        <v>31</v>
      </c>
      <c r="N172" s="68" t="s">
        <v>261</v>
      </c>
      <c r="O172" s="68">
        <v>29</v>
      </c>
      <c r="P172" s="68" t="s">
        <v>307</v>
      </c>
      <c r="Q172" s="68">
        <v>171</v>
      </c>
      <c r="R172" s="68">
        <f>SUM(E172,G172,I172,K172,M172,O172,Q172)</f>
        <v>507</v>
      </c>
      <c r="S172" s="73">
        <v>142</v>
      </c>
    </row>
    <row r="173" spans="1:19" x14ac:dyDescent="0.25">
      <c r="A173" s="65">
        <v>95</v>
      </c>
      <c r="B173" s="75" t="s">
        <v>55</v>
      </c>
      <c r="C173" s="66" t="s">
        <v>111</v>
      </c>
      <c r="D173" s="68">
        <v>0</v>
      </c>
      <c r="E173" s="69">
        <v>13</v>
      </c>
      <c r="F173" s="68" t="s">
        <v>272</v>
      </c>
      <c r="G173" s="69">
        <v>190</v>
      </c>
      <c r="H173" s="68" t="s">
        <v>260</v>
      </c>
      <c r="I173" s="69">
        <v>84</v>
      </c>
      <c r="J173" s="47">
        <v>0</v>
      </c>
      <c r="K173" s="71">
        <v>33</v>
      </c>
      <c r="L173" s="47">
        <v>0</v>
      </c>
      <c r="M173" s="72">
        <v>36</v>
      </c>
      <c r="N173" s="68" t="s">
        <v>263</v>
      </c>
      <c r="O173" s="68">
        <v>27</v>
      </c>
      <c r="P173" s="68" t="s">
        <v>304</v>
      </c>
      <c r="Q173" s="68">
        <v>124</v>
      </c>
      <c r="R173" s="68">
        <f>SUM(E173,G173,I173,K173,M173,O173,Q173)</f>
        <v>507</v>
      </c>
      <c r="S173" s="73">
        <v>142</v>
      </c>
    </row>
    <row r="174" spans="1:19" x14ac:dyDescent="0.25">
      <c r="A174" s="65">
        <v>4</v>
      </c>
      <c r="B174" s="66" t="s">
        <v>1</v>
      </c>
      <c r="C174" s="67" t="s">
        <v>172</v>
      </c>
      <c r="D174" s="68">
        <v>100</v>
      </c>
      <c r="E174" s="69">
        <v>9</v>
      </c>
      <c r="F174" s="68" t="s">
        <v>259</v>
      </c>
      <c r="G174" s="69">
        <v>175</v>
      </c>
      <c r="H174" s="68" t="s">
        <v>258</v>
      </c>
      <c r="I174" s="69">
        <v>157</v>
      </c>
      <c r="J174" s="47">
        <v>20</v>
      </c>
      <c r="K174" s="71">
        <v>13</v>
      </c>
      <c r="L174" s="47">
        <v>20</v>
      </c>
      <c r="M174" s="72">
        <v>16</v>
      </c>
      <c r="N174" s="68" t="s">
        <v>261</v>
      </c>
      <c r="O174" s="68">
        <v>29</v>
      </c>
      <c r="P174" s="68" t="s">
        <v>304</v>
      </c>
      <c r="Q174" s="68">
        <v>122</v>
      </c>
      <c r="R174" s="68">
        <f>SUM(E174,G174,I174,K174,M174,O174,Q174)</f>
        <v>521</v>
      </c>
      <c r="S174" s="73">
        <v>143</v>
      </c>
    </row>
    <row r="175" spans="1:19" x14ac:dyDescent="0.25">
      <c r="A175" s="65">
        <v>83</v>
      </c>
      <c r="B175" s="66" t="s">
        <v>15</v>
      </c>
      <c r="C175" s="67" t="s">
        <v>206</v>
      </c>
      <c r="D175" s="68">
        <v>75</v>
      </c>
      <c r="E175" s="69">
        <v>10</v>
      </c>
      <c r="F175" s="68" t="s">
        <v>269</v>
      </c>
      <c r="G175" s="69">
        <v>180</v>
      </c>
      <c r="H175" s="68" t="s">
        <v>269</v>
      </c>
      <c r="I175" s="69">
        <v>186</v>
      </c>
      <c r="J175" s="47">
        <v>0</v>
      </c>
      <c r="K175" s="71">
        <v>33</v>
      </c>
      <c r="L175" s="47">
        <v>12</v>
      </c>
      <c r="M175" s="72">
        <v>24</v>
      </c>
      <c r="N175" s="68" t="s">
        <v>298</v>
      </c>
      <c r="O175" s="68">
        <v>30</v>
      </c>
      <c r="P175" s="68" t="s">
        <v>303</v>
      </c>
      <c r="Q175" s="68">
        <v>59</v>
      </c>
      <c r="R175" s="68">
        <f>SUM(E175,G175,I175,K175,M175,O175,Q175)</f>
        <v>522</v>
      </c>
      <c r="S175" s="73">
        <v>144</v>
      </c>
    </row>
    <row r="176" spans="1:19" x14ac:dyDescent="0.25">
      <c r="A176" s="65">
        <v>103</v>
      </c>
      <c r="B176" s="66" t="s">
        <v>16</v>
      </c>
      <c r="C176" s="67" t="s">
        <v>202</v>
      </c>
      <c r="D176" s="68">
        <v>100</v>
      </c>
      <c r="E176" s="69">
        <v>9</v>
      </c>
      <c r="F176" s="68" t="s">
        <v>264</v>
      </c>
      <c r="G176" s="69">
        <v>188</v>
      </c>
      <c r="H176" s="68" t="s">
        <v>258</v>
      </c>
      <c r="I176" s="69">
        <v>159</v>
      </c>
      <c r="J176" s="47">
        <v>17</v>
      </c>
      <c r="K176" s="71">
        <v>16</v>
      </c>
      <c r="L176" s="47">
        <v>4</v>
      </c>
      <c r="M176" s="72">
        <v>32</v>
      </c>
      <c r="N176" s="68" t="s">
        <v>298</v>
      </c>
      <c r="O176" s="68">
        <v>30</v>
      </c>
      <c r="P176" s="68" t="s">
        <v>254</v>
      </c>
      <c r="Q176" s="68">
        <v>95</v>
      </c>
      <c r="R176" s="68">
        <f>SUM(E176,G176,I176,K176,M176,O176,Q176)</f>
        <v>529</v>
      </c>
      <c r="S176" s="73">
        <v>145</v>
      </c>
    </row>
    <row r="177" spans="1:19" x14ac:dyDescent="0.25">
      <c r="A177" s="65">
        <v>85</v>
      </c>
      <c r="B177" s="66" t="s">
        <v>15</v>
      </c>
      <c r="C177" s="67" t="s">
        <v>209</v>
      </c>
      <c r="D177" s="68">
        <v>25</v>
      </c>
      <c r="E177" s="69">
        <v>12</v>
      </c>
      <c r="F177" s="68" t="s">
        <v>259</v>
      </c>
      <c r="G177" s="69">
        <v>171</v>
      </c>
      <c r="H177" s="68" t="s">
        <v>258</v>
      </c>
      <c r="I177" s="69">
        <v>152</v>
      </c>
      <c r="J177" s="47">
        <v>2</v>
      </c>
      <c r="K177" s="71">
        <v>31</v>
      </c>
      <c r="L177" s="47">
        <v>7</v>
      </c>
      <c r="M177" s="72">
        <v>29</v>
      </c>
      <c r="N177" s="68" t="s">
        <v>261</v>
      </c>
      <c r="O177" s="68">
        <v>29</v>
      </c>
      <c r="P177" s="68" t="s">
        <v>254</v>
      </c>
      <c r="Q177" s="68">
        <v>106</v>
      </c>
      <c r="R177" s="68">
        <f>SUM(E177,G177,I177,K177,M177,O177,Q177)</f>
        <v>530</v>
      </c>
      <c r="S177" s="73">
        <v>146</v>
      </c>
    </row>
    <row r="178" spans="1:19" x14ac:dyDescent="0.25">
      <c r="A178" s="65">
        <v>101</v>
      </c>
      <c r="B178" s="66" t="s">
        <v>16</v>
      </c>
      <c r="C178" s="66" t="s">
        <v>165</v>
      </c>
      <c r="D178" s="68">
        <v>0</v>
      </c>
      <c r="E178" s="69">
        <v>13</v>
      </c>
      <c r="F178" s="68" t="s">
        <v>258</v>
      </c>
      <c r="G178" s="69">
        <v>150</v>
      </c>
      <c r="H178" s="68" t="s">
        <v>259</v>
      </c>
      <c r="I178" s="69">
        <v>178</v>
      </c>
      <c r="J178" s="47">
        <v>0</v>
      </c>
      <c r="K178" s="71">
        <v>33</v>
      </c>
      <c r="L178" s="47">
        <v>2</v>
      </c>
      <c r="M178" s="72">
        <v>34</v>
      </c>
      <c r="N178" s="68" t="s">
        <v>289</v>
      </c>
      <c r="O178" s="68">
        <v>20</v>
      </c>
      <c r="P178" s="68" t="s">
        <v>254</v>
      </c>
      <c r="Q178" s="68">
        <v>104</v>
      </c>
      <c r="R178" s="68">
        <f>SUM(E178,G178,I178,K178,M178,O178,Q178)</f>
        <v>532</v>
      </c>
      <c r="S178" s="73">
        <v>147</v>
      </c>
    </row>
    <row r="179" spans="1:19" x14ac:dyDescent="0.25">
      <c r="A179" s="65">
        <v>77</v>
      </c>
      <c r="B179" s="66" t="s">
        <v>13</v>
      </c>
      <c r="C179" s="66" t="s">
        <v>226</v>
      </c>
      <c r="D179" s="68">
        <v>0</v>
      </c>
      <c r="E179" s="69">
        <v>13</v>
      </c>
      <c r="F179" s="68" t="s">
        <v>268</v>
      </c>
      <c r="G179" s="69">
        <v>116</v>
      </c>
      <c r="H179" s="68" t="s">
        <v>258</v>
      </c>
      <c r="I179" s="69">
        <v>160</v>
      </c>
      <c r="J179" s="47">
        <v>10</v>
      </c>
      <c r="K179" s="71">
        <v>23</v>
      </c>
      <c r="L179" s="47">
        <v>11</v>
      </c>
      <c r="M179" s="72">
        <v>25</v>
      </c>
      <c r="N179" s="68" t="s">
        <v>258</v>
      </c>
      <c r="O179" s="68">
        <v>33</v>
      </c>
      <c r="P179" s="68" t="s">
        <v>306</v>
      </c>
      <c r="Q179" s="68">
        <v>164</v>
      </c>
      <c r="R179" s="68">
        <f>SUM(E179,G179,I179,K179,M179,O179,Q179)</f>
        <v>534</v>
      </c>
      <c r="S179" s="73">
        <v>148</v>
      </c>
    </row>
    <row r="180" spans="1:19" x14ac:dyDescent="0.25">
      <c r="A180" s="65">
        <v>133</v>
      </c>
      <c r="B180" s="66" t="s">
        <v>58</v>
      </c>
      <c r="C180" s="67" t="s">
        <v>189</v>
      </c>
      <c r="D180" s="68">
        <v>0</v>
      </c>
      <c r="E180" s="69">
        <v>13</v>
      </c>
      <c r="F180" s="68" t="s">
        <v>259</v>
      </c>
      <c r="G180" s="69">
        <v>160</v>
      </c>
      <c r="H180" s="68" t="s">
        <v>268</v>
      </c>
      <c r="I180" s="69">
        <v>144</v>
      </c>
      <c r="J180" s="47">
        <v>0</v>
      </c>
      <c r="K180" s="71">
        <v>33</v>
      </c>
      <c r="L180" s="47">
        <v>1</v>
      </c>
      <c r="M180" s="72">
        <v>35</v>
      </c>
      <c r="N180" s="68" t="s">
        <v>280</v>
      </c>
      <c r="O180" s="68">
        <v>26</v>
      </c>
      <c r="P180" s="68" t="s">
        <v>304</v>
      </c>
      <c r="Q180" s="68">
        <v>135</v>
      </c>
      <c r="R180" s="68">
        <f>SUM(E180,G180,I180,K180,M180,O180,Q180)</f>
        <v>546</v>
      </c>
      <c r="S180" s="73">
        <v>149</v>
      </c>
    </row>
    <row r="181" spans="1:19" x14ac:dyDescent="0.25">
      <c r="A181" s="65">
        <v>166</v>
      </c>
      <c r="B181" s="66" t="s">
        <v>25</v>
      </c>
      <c r="C181" s="66" t="s">
        <v>81</v>
      </c>
      <c r="D181" s="68">
        <v>100</v>
      </c>
      <c r="E181" s="69">
        <v>9</v>
      </c>
      <c r="F181" s="68" t="s">
        <v>258</v>
      </c>
      <c r="G181" s="69">
        <v>155</v>
      </c>
      <c r="H181" s="68" t="s">
        <v>261</v>
      </c>
      <c r="I181" s="69">
        <v>127</v>
      </c>
      <c r="J181" s="47">
        <v>0</v>
      </c>
      <c r="K181" s="71">
        <v>33</v>
      </c>
      <c r="L181" s="47">
        <v>13</v>
      </c>
      <c r="M181" s="72">
        <v>23</v>
      </c>
      <c r="N181" s="68" t="s">
        <v>258</v>
      </c>
      <c r="O181" s="68">
        <v>33</v>
      </c>
      <c r="P181" s="68" t="s">
        <v>306</v>
      </c>
      <c r="Q181" s="68">
        <v>166</v>
      </c>
      <c r="R181" s="68">
        <f>SUM(E181,G181,I181,K181,M181,O181,Q181)</f>
        <v>546</v>
      </c>
      <c r="S181" s="73">
        <v>150</v>
      </c>
    </row>
    <row r="182" spans="1:19" x14ac:dyDescent="0.25">
      <c r="A182" s="65">
        <v>154</v>
      </c>
      <c r="B182" s="66" t="s">
        <v>23</v>
      </c>
      <c r="C182" s="67" t="s">
        <v>64</v>
      </c>
      <c r="D182" s="68">
        <v>50</v>
      </c>
      <c r="E182" s="69">
        <v>11</v>
      </c>
      <c r="F182" s="68" t="s">
        <v>259</v>
      </c>
      <c r="G182" s="69">
        <v>174</v>
      </c>
      <c r="H182" s="68" t="s">
        <v>261</v>
      </c>
      <c r="I182" s="69">
        <v>128</v>
      </c>
      <c r="J182" s="47">
        <v>19</v>
      </c>
      <c r="K182" s="71">
        <v>14</v>
      </c>
      <c r="L182" s="47">
        <v>23</v>
      </c>
      <c r="M182" s="72">
        <v>13</v>
      </c>
      <c r="N182" s="68" t="s">
        <v>258</v>
      </c>
      <c r="O182" s="68">
        <v>33</v>
      </c>
      <c r="P182" s="68" t="s">
        <v>308</v>
      </c>
      <c r="Q182" s="68">
        <v>177</v>
      </c>
      <c r="R182" s="68">
        <f>SUM(E182,G182,I182,K182,M182,O182,Q182)</f>
        <v>550</v>
      </c>
      <c r="S182" s="73">
        <v>151</v>
      </c>
    </row>
    <row r="183" spans="1:19" x14ac:dyDescent="0.25">
      <c r="A183" s="65">
        <v>86</v>
      </c>
      <c r="B183" s="66" t="s">
        <v>15</v>
      </c>
      <c r="C183" s="67" t="s">
        <v>211</v>
      </c>
      <c r="D183" s="68">
        <v>100</v>
      </c>
      <c r="E183" s="69">
        <v>9</v>
      </c>
      <c r="F183" s="68" t="s">
        <v>269</v>
      </c>
      <c r="G183" s="69">
        <v>185</v>
      </c>
      <c r="H183" s="68" t="s">
        <v>269</v>
      </c>
      <c r="I183" s="69">
        <v>188</v>
      </c>
      <c r="J183" s="47">
        <v>7</v>
      </c>
      <c r="K183" s="71">
        <v>26</v>
      </c>
      <c r="L183" s="47">
        <v>11</v>
      </c>
      <c r="M183" s="72">
        <v>25</v>
      </c>
      <c r="N183" s="68" t="s">
        <v>280</v>
      </c>
      <c r="O183" s="68">
        <v>26</v>
      </c>
      <c r="P183" s="68" t="s">
        <v>254</v>
      </c>
      <c r="Q183" s="68">
        <v>93</v>
      </c>
      <c r="R183" s="68">
        <f>SUM(E183,G183,I183,K183,M183,O183,Q183)</f>
        <v>552</v>
      </c>
      <c r="S183" s="73">
        <v>152</v>
      </c>
    </row>
    <row r="184" spans="1:19" x14ac:dyDescent="0.25">
      <c r="A184" s="65">
        <v>112</v>
      </c>
      <c r="B184" s="66" t="s">
        <v>17</v>
      </c>
      <c r="C184" s="66" t="s">
        <v>128</v>
      </c>
      <c r="D184" s="68">
        <v>0</v>
      </c>
      <c r="E184" s="69">
        <v>13</v>
      </c>
      <c r="F184" s="68" t="s">
        <v>259</v>
      </c>
      <c r="G184" s="69">
        <v>178</v>
      </c>
      <c r="H184" s="68" t="s">
        <v>269</v>
      </c>
      <c r="I184" s="69">
        <v>182</v>
      </c>
      <c r="J184" s="47">
        <v>0</v>
      </c>
      <c r="K184" s="71">
        <v>33</v>
      </c>
      <c r="L184" s="47">
        <v>9</v>
      </c>
      <c r="M184" s="72">
        <v>27</v>
      </c>
      <c r="N184" s="68" t="s">
        <v>277</v>
      </c>
      <c r="O184" s="68">
        <v>18</v>
      </c>
      <c r="P184" s="68" t="s">
        <v>254</v>
      </c>
      <c r="Q184" s="68">
        <v>102</v>
      </c>
      <c r="R184" s="68">
        <f>SUM(E184,G184,I184,K184,M184,O184,Q184)</f>
        <v>553</v>
      </c>
      <c r="S184" s="73">
        <v>153</v>
      </c>
    </row>
    <row r="185" spans="1:19" x14ac:dyDescent="0.25">
      <c r="A185" s="65">
        <v>156</v>
      </c>
      <c r="B185" s="66" t="s">
        <v>23</v>
      </c>
      <c r="C185" s="67" t="s">
        <v>62</v>
      </c>
      <c r="D185" s="68">
        <v>100</v>
      </c>
      <c r="E185" s="69">
        <v>9</v>
      </c>
      <c r="F185" s="68" t="s">
        <v>259</v>
      </c>
      <c r="G185" s="69">
        <v>159</v>
      </c>
      <c r="H185" s="68" t="s">
        <v>258</v>
      </c>
      <c r="I185" s="69">
        <v>156</v>
      </c>
      <c r="J185" s="47">
        <v>1</v>
      </c>
      <c r="K185" s="71">
        <v>32</v>
      </c>
      <c r="L185" s="47">
        <v>34</v>
      </c>
      <c r="M185" s="72">
        <v>4</v>
      </c>
      <c r="N185" s="68" t="s">
        <v>266</v>
      </c>
      <c r="O185" s="68">
        <v>21</v>
      </c>
      <c r="P185" s="68" t="s">
        <v>310</v>
      </c>
      <c r="Q185" s="68">
        <v>176</v>
      </c>
      <c r="R185" s="68">
        <f>SUM(E185,G185,I185,K185,M185,O185,Q185)</f>
        <v>557</v>
      </c>
      <c r="S185" s="73">
        <v>154</v>
      </c>
    </row>
    <row r="186" spans="1:19" x14ac:dyDescent="0.25">
      <c r="A186" s="65">
        <v>104</v>
      </c>
      <c r="B186" s="66" t="s">
        <v>16</v>
      </c>
      <c r="C186" s="67" t="s">
        <v>203</v>
      </c>
      <c r="D186" s="68">
        <v>50</v>
      </c>
      <c r="E186" s="69">
        <v>11</v>
      </c>
      <c r="F186" s="68" t="s">
        <v>269</v>
      </c>
      <c r="G186" s="69">
        <v>184</v>
      </c>
      <c r="H186" s="68" t="s">
        <v>268</v>
      </c>
      <c r="I186" s="69">
        <v>142</v>
      </c>
      <c r="J186" s="47">
        <v>5</v>
      </c>
      <c r="K186" s="71">
        <v>28</v>
      </c>
      <c r="L186" s="47">
        <v>20</v>
      </c>
      <c r="M186" s="72">
        <v>16</v>
      </c>
      <c r="N186" s="68" t="s">
        <v>258</v>
      </c>
      <c r="O186" s="68">
        <v>33</v>
      </c>
      <c r="P186" s="68" t="s">
        <v>305</v>
      </c>
      <c r="Q186" s="68">
        <v>148</v>
      </c>
      <c r="R186" s="68">
        <f>SUM(E186,G186,I186,K186,M186,O186,Q186)</f>
        <v>562</v>
      </c>
      <c r="S186" s="73">
        <v>155</v>
      </c>
    </row>
    <row r="187" spans="1:19" x14ac:dyDescent="0.25">
      <c r="A187" s="65">
        <v>167</v>
      </c>
      <c r="B187" s="66" t="s">
        <v>25</v>
      </c>
      <c r="C187" s="66" t="s">
        <v>77</v>
      </c>
      <c r="D187" s="68">
        <v>150</v>
      </c>
      <c r="E187" s="69">
        <v>5</v>
      </c>
      <c r="F187" s="68" t="s">
        <v>259</v>
      </c>
      <c r="G187" s="69">
        <v>179</v>
      </c>
      <c r="H187" s="68" t="s">
        <v>258</v>
      </c>
      <c r="I187" s="69">
        <v>149</v>
      </c>
      <c r="J187" s="47">
        <v>0</v>
      </c>
      <c r="K187" s="71">
        <v>33</v>
      </c>
      <c r="L187" s="47">
        <v>25</v>
      </c>
      <c r="M187" s="72">
        <v>11</v>
      </c>
      <c r="N187" s="68" t="s">
        <v>263</v>
      </c>
      <c r="O187" s="68">
        <v>27</v>
      </c>
      <c r="P187" s="68" t="s">
        <v>306</v>
      </c>
      <c r="Q187" s="68">
        <v>158</v>
      </c>
      <c r="R187" s="68">
        <f>SUM(E187,G187,I187,K187,M187,O187,Q187)</f>
        <v>562</v>
      </c>
      <c r="S187" s="73">
        <v>156</v>
      </c>
    </row>
    <row r="188" spans="1:19" x14ac:dyDescent="0.25">
      <c r="A188" s="65">
        <v>74</v>
      </c>
      <c r="B188" s="66" t="s">
        <v>13</v>
      </c>
      <c r="C188" s="67" t="s">
        <v>223</v>
      </c>
      <c r="D188" s="68">
        <v>25</v>
      </c>
      <c r="E188" s="69">
        <v>12</v>
      </c>
      <c r="F188" s="68" t="s">
        <v>258</v>
      </c>
      <c r="G188" s="69">
        <v>143</v>
      </c>
      <c r="H188" s="68" t="s">
        <v>259</v>
      </c>
      <c r="I188" s="69">
        <v>175</v>
      </c>
      <c r="J188" s="47">
        <v>0</v>
      </c>
      <c r="K188" s="71">
        <v>33</v>
      </c>
      <c r="L188" s="47">
        <v>16</v>
      </c>
      <c r="M188" s="72">
        <v>20</v>
      </c>
      <c r="N188" s="68" t="s">
        <v>297</v>
      </c>
      <c r="O188" s="68">
        <v>11</v>
      </c>
      <c r="P188" s="68" t="s">
        <v>296</v>
      </c>
      <c r="Q188" s="68">
        <v>174</v>
      </c>
      <c r="R188" s="68">
        <f>SUM(E188,G188,I188,K188,M188,O188,Q188)</f>
        <v>568</v>
      </c>
      <c r="S188" s="73">
        <v>157</v>
      </c>
    </row>
    <row r="189" spans="1:19" x14ac:dyDescent="0.25">
      <c r="A189" s="65">
        <v>106</v>
      </c>
      <c r="B189" s="66" t="s">
        <v>17</v>
      </c>
      <c r="C189" s="66" t="s">
        <v>122</v>
      </c>
      <c r="D189" s="68">
        <v>25</v>
      </c>
      <c r="E189" s="69">
        <v>12</v>
      </c>
      <c r="F189" s="68" t="s">
        <v>259</v>
      </c>
      <c r="G189" s="69">
        <v>166</v>
      </c>
      <c r="H189" s="68" t="s">
        <v>258</v>
      </c>
      <c r="I189" s="69">
        <v>158</v>
      </c>
      <c r="J189" s="47">
        <v>0</v>
      </c>
      <c r="K189" s="71">
        <v>33</v>
      </c>
      <c r="L189" s="47">
        <v>12</v>
      </c>
      <c r="M189" s="72">
        <v>24</v>
      </c>
      <c r="N189" s="68" t="s">
        <v>260</v>
      </c>
      <c r="O189" s="68">
        <v>23</v>
      </c>
      <c r="P189" s="68" t="s">
        <v>305</v>
      </c>
      <c r="Q189" s="68">
        <v>153</v>
      </c>
      <c r="R189" s="68">
        <f>SUM(E189,G189,I189,K189,M189,O189,Q189)</f>
        <v>569</v>
      </c>
      <c r="S189" s="73">
        <v>158</v>
      </c>
    </row>
    <row r="190" spans="1:19" x14ac:dyDescent="0.25">
      <c r="A190" s="65">
        <v>73</v>
      </c>
      <c r="B190" s="66" t="s">
        <v>13</v>
      </c>
      <c r="C190" s="67" t="s">
        <v>222</v>
      </c>
      <c r="D190" s="68">
        <v>0</v>
      </c>
      <c r="E190" s="69">
        <v>13</v>
      </c>
      <c r="F190" s="68" t="s">
        <v>268</v>
      </c>
      <c r="G190" s="69">
        <v>119</v>
      </c>
      <c r="H190" s="68" t="s">
        <v>259</v>
      </c>
      <c r="I190" s="69">
        <v>176</v>
      </c>
      <c r="J190" s="47">
        <v>0</v>
      </c>
      <c r="K190" s="71">
        <v>33</v>
      </c>
      <c r="L190" s="47">
        <v>0</v>
      </c>
      <c r="M190" s="72">
        <v>36</v>
      </c>
      <c r="N190" s="68" t="s">
        <v>289</v>
      </c>
      <c r="O190" s="68">
        <v>20</v>
      </c>
      <c r="P190" s="68" t="s">
        <v>307</v>
      </c>
      <c r="Q190" s="68">
        <v>173</v>
      </c>
      <c r="R190" s="68">
        <f>SUM(E190,G190,I190,K190,M190,O190,Q190)</f>
        <v>570</v>
      </c>
      <c r="S190" s="73">
        <v>159</v>
      </c>
    </row>
    <row r="191" spans="1:19" x14ac:dyDescent="0.25">
      <c r="A191" s="65">
        <v>81</v>
      </c>
      <c r="B191" s="66" t="s">
        <v>15</v>
      </c>
      <c r="C191" s="67" t="s">
        <v>210</v>
      </c>
      <c r="D191" s="68">
        <v>100</v>
      </c>
      <c r="E191" s="69">
        <v>9</v>
      </c>
      <c r="F191" s="68" t="s">
        <v>258</v>
      </c>
      <c r="G191" s="69">
        <v>148</v>
      </c>
      <c r="H191" s="68" t="s">
        <v>259</v>
      </c>
      <c r="I191" s="69">
        <v>172</v>
      </c>
      <c r="J191" s="47">
        <v>0</v>
      </c>
      <c r="K191" s="71">
        <v>33</v>
      </c>
      <c r="L191" s="47">
        <v>10</v>
      </c>
      <c r="M191" s="72">
        <v>26</v>
      </c>
      <c r="N191" s="68" t="s">
        <v>283</v>
      </c>
      <c r="O191" s="68">
        <v>10</v>
      </c>
      <c r="P191" s="68" t="s">
        <v>296</v>
      </c>
      <c r="Q191" s="68">
        <v>175</v>
      </c>
      <c r="R191" s="68">
        <f>SUM(E191,G191,I191,K191,M191,O191,Q191)</f>
        <v>573</v>
      </c>
      <c r="S191" s="73">
        <v>160</v>
      </c>
    </row>
    <row r="192" spans="1:19" x14ac:dyDescent="0.25">
      <c r="A192" s="65">
        <v>89</v>
      </c>
      <c r="B192" s="75" t="s">
        <v>55</v>
      </c>
      <c r="C192" s="67" t="s">
        <v>106</v>
      </c>
      <c r="D192" s="68">
        <v>50</v>
      </c>
      <c r="E192" s="69">
        <v>11</v>
      </c>
      <c r="F192" s="68" t="s">
        <v>259</v>
      </c>
      <c r="G192" s="69">
        <v>176</v>
      </c>
      <c r="H192" s="68" t="s">
        <v>269</v>
      </c>
      <c r="I192" s="69">
        <v>187</v>
      </c>
      <c r="J192" s="47">
        <v>14</v>
      </c>
      <c r="K192" s="71">
        <v>19</v>
      </c>
      <c r="L192" s="47">
        <v>21</v>
      </c>
      <c r="M192" s="72">
        <v>15</v>
      </c>
      <c r="N192" s="68" t="s">
        <v>299</v>
      </c>
      <c r="O192" s="68">
        <v>28</v>
      </c>
      <c r="P192" s="68" t="s">
        <v>305</v>
      </c>
      <c r="Q192" s="68">
        <v>156</v>
      </c>
      <c r="R192" s="68">
        <f>SUM(E192,G192,I192,K192,M192,O192,Q192)</f>
        <v>592</v>
      </c>
      <c r="S192" s="73">
        <v>161</v>
      </c>
    </row>
    <row r="193" spans="1:19" x14ac:dyDescent="0.25">
      <c r="A193" s="65">
        <v>105</v>
      </c>
      <c r="B193" s="66" t="s">
        <v>17</v>
      </c>
      <c r="C193" s="66" t="s">
        <v>121</v>
      </c>
      <c r="D193" s="68">
        <v>50</v>
      </c>
      <c r="E193" s="69">
        <v>11</v>
      </c>
      <c r="F193" s="68" t="s">
        <v>269</v>
      </c>
      <c r="G193" s="69">
        <v>183</v>
      </c>
      <c r="H193" s="68" t="s">
        <v>259</v>
      </c>
      <c r="I193" s="69">
        <v>170</v>
      </c>
      <c r="J193" s="47">
        <v>1</v>
      </c>
      <c r="K193" s="71">
        <v>32</v>
      </c>
      <c r="L193" s="47">
        <v>27</v>
      </c>
      <c r="M193" s="72">
        <v>9</v>
      </c>
      <c r="N193" s="68" t="s">
        <v>298</v>
      </c>
      <c r="O193" s="68">
        <v>30</v>
      </c>
      <c r="P193" s="68" t="s">
        <v>306</v>
      </c>
      <c r="Q193" s="68">
        <v>165</v>
      </c>
      <c r="R193" s="68">
        <f>SUM(E193,G193,I193,K193,M193,O193,Q193)</f>
        <v>600</v>
      </c>
      <c r="S193" s="73">
        <v>162</v>
      </c>
    </row>
    <row r="194" spans="1:19" x14ac:dyDescent="0.25">
      <c r="A194" s="65">
        <v>84</v>
      </c>
      <c r="B194" s="66" t="s">
        <v>15</v>
      </c>
      <c r="C194" s="67" t="s">
        <v>205</v>
      </c>
      <c r="D194" s="68">
        <v>100</v>
      </c>
      <c r="E194" s="69">
        <v>9</v>
      </c>
      <c r="F194" s="68" t="s">
        <v>270</v>
      </c>
      <c r="G194" s="69">
        <v>191</v>
      </c>
      <c r="H194" s="68" t="s">
        <v>259</v>
      </c>
      <c r="I194" s="69">
        <v>173</v>
      </c>
      <c r="J194" s="47">
        <v>27</v>
      </c>
      <c r="K194" s="71">
        <v>6</v>
      </c>
      <c r="L194" s="47">
        <v>11</v>
      </c>
      <c r="M194" s="33">
        <v>25</v>
      </c>
      <c r="N194" s="68" t="s">
        <v>268</v>
      </c>
      <c r="O194" s="68">
        <v>31</v>
      </c>
      <c r="P194" s="68" t="s">
        <v>306</v>
      </c>
      <c r="Q194" s="68">
        <v>167</v>
      </c>
      <c r="R194" s="68">
        <f>SUM(E194,G194,I194,K194,M194,O194,Q194)</f>
        <v>602</v>
      </c>
      <c r="S194" s="73">
        <v>163</v>
      </c>
    </row>
    <row r="195" spans="1:19" x14ac:dyDescent="0.25">
      <c r="A195" s="65">
        <v>15</v>
      </c>
      <c r="B195" s="75" t="s">
        <v>52</v>
      </c>
      <c r="C195" s="67" t="s">
        <v>220</v>
      </c>
      <c r="D195" s="68">
        <v>0</v>
      </c>
      <c r="E195" s="69">
        <v>13</v>
      </c>
      <c r="F195" s="68" t="s">
        <v>264</v>
      </c>
      <c r="G195" s="69">
        <v>187</v>
      </c>
      <c r="H195" s="68" t="s">
        <v>269</v>
      </c>
      <c r="I195" s="69">
        <v>184</v>
      </c>
      <c r="J195" s="47">
        <v>0</v>
      </c>
      <c r="K195" s="71">
        <v>33</v>
      </c>
      <c r="L195" s="47">
        <v>0</v>
      </c>
      <c r="M195" s="72">
        <v>36</v>
      </c>
      <c r="N195" s="68" t="s">
        <v>280</v>
      </c>
      <c r="O195" s="68">
        <v>26</v>
      </c>
      <c r="P195" s="68" t="s">
        <v>305</v>
      </c>
      <c r="Q195" s="68">
        <v>150</v>
      </c>
      <c r="R195" s="68">
        <f>SUM(E195,G195,I195,K195,M195,O195,Q195)</f>
        <v>629</v>
      </c>
      <c r="S195" s="73">
        <v>164</v>
      </c>
    </row>
    <row r="196" spans="1:19" x14ac:dyDescent="0.25">
      <c r="E196" s="80"/>
      <c r="F196" s="77"/>
      <c r="G196" s="77"/>
      <c r="H196" s="77"/>
      <c r="I196" s="77"/>
      <c r="J196" s="77"/>
      <c r="K196" s="77"/>
      <c r="L196" s="77"/>
      <c r="M196" s="77"/>
      <c r="N196" s="77"/>
      <c r="O196" s="77"/>
    </row>
    <row r="197" spans="1:19" x14ac:dyDescent="0.25">
      <c r="E197" s="80"/>
      <c r="F197" s="77"/>
      <c r="G197" s="77"/>
      <c r="H197" s="77"/>
      <c r="I197" s="77"/>
      <c r="J197" s="77"/>
      <c r="K197" s="77"/>
      <c r="L197" s="77"/>
      <c r="M197" s="77"/>
      <c r="N197" s="77"/>
      <c r="O197" s="77"/>
    </row>
    <row r="198" spans="1:19" x14ac:dyDescent="0.25">
      <c r="E198" s="80"/>
      <c r="F198" s="77"/>
      <c r="G198" s="77"/>
      <c r="H198" s="77"/>
      <c r="I198" s="77"/>
      <c r="J198" s="77"/>
      <c r="K198" s="77"/>
      <c r="L198" s="77"/>
      <c r="M198" s="77"/>
      <c r="N198" s="77"/>
      <c r="O198" s="77"/>
    </row>
    <row r="199" spans="1:19" x14ac:dyDescent="0.25">
      <c r="E199" s="80"/>
      <c r="F199" s="77"/>
      <c r="G199" s="77"/>
      <c r="H199" s="77"/>
      <c r="I199" s="77"/>
      <c r="J199" s="77"/>
      <c r="K199" s="77"/>
      <c r="L199" s="77"/>
      <c r="M199" s="77"/>
      <c r="N199" s="77"/>
      <c r="O199" s="77"/>
    </row>
    <row r="200" spans="1:19" x14ac:dyDescent="0.25">
      <c r="E200" s="80"/>
      <c r="F200" s="77"/>
      <c r="G200" s="77"/>
      <c r="H200" s="77"/>
      <c r="I200" s="77"/>
      <c r="J200" s="77"/>
      <c r="K200" s="77"/>
      <c r="L200" s="77"/>
      <c r="M200" s="77"/>
      <c r="N200" s="77"/>
      <c r="O200" s="77"/>
    </row>
    <row r="201" spans="1:19" x14ac:dyDescent="0.25">
      <c r="E201" s="80"/>
      <c r="F201" s="77"/>
      <c r="G201" s="77"/>
      <c r="H201" s="77"/>
      <c r="I201" s="77"/>
      <c r="J201" s="77"/>
      <c r="K201" s="77"/>
      <c r="L201" s="77"/>
      <c r="M201" s="77"/>
      <c r="N201" s="77"/>
      <c r="O201" s="77"/>
    </row>
    <row r="202" spans="1:19" x14ac:dyDescent="0.25">
      <c r="E202" s="80"/>
      <c r="F202" s="77"/>
      <c r="G202" s="77"/>
      <c r="H202" s="77"/>
      <c r="I202" s="77"/>
      <c r="J202" s="77"/>
      <c r="K202" s="77"/>
      <c r="L202" s="77"/>
      <c r="M202" s="77"/>
      <c r="N202" s="77"/>
      <c r="O202" s="77"/>
    </row>
    <row r="203" spans="1:19" x14ac:dyDescent="0.25">
      <c r="E203" s="80"/>
      <c r="F203" s="77"/>
      <c r="G203" s="77"/>
      <c r="H203" s="77"/>
      <c r="I203" s="77"/>
      <c r="J203" s="77"/>
      <c r="K203" s="77"/>
      <c r="L203" s="77"/>
      <c r="M203" s="77"/>
      <c r="N203" s="77"/>
      <c r="O203" s="77"/>
    </row>
    <row r="204" spans="1:19" x14ac:dyDescent="0.25">
      <c r="E204" s="80"/>
      <c r="F204" s="77"/>
      <c r="G204" s="77"/>
      <c r="H204" s="77"/>
      <c r="I204" s="77"/>
      <c r="J204" s="77"/>
      <c r="K204" s="77"/>
      <c r="L204" s="77"/>
      <c r="M204" s="77"/>
      <c r="N204" s="77"/>
      <c r="O204" s="77"/>
    </row>
    <row r="205" spans="1:19" x14ac:dyDescent="0.25">
      <c r="E205" s="80"/>
      <c r="F205" s="77"/>
      <c r="G205" s="77"/>
      <c r="H205" s="77"/>
      <c r="I205" s="77"/>
      <c r="J205" s="77"/>
      <c r="K205" s="77"/>
      <c r="L205" s="77"/>
      <c r="M205" s="77"/>
      <c r="N205" s="77"/>
      <c r="O205" s="77"/>
    </row>
    <row r="206" spans="1:19" x14ac:dyDescent="0.25">
      <c r="E206" s="80"/>
      <c r="F206" s="77"/>
      <c r="G206" s="77"/>
      <c r="H206" s="77"/>
      <c r="I206" s="77"/>
      <c r="J206" s="77"/>
      <c r="K206" s="77"/>
      <c r="L206" s="77"/>
      <c r="M206" s="77"/>
      <c r="N206" s="77"/>
      <c r="O206" s="77"/>
    </row>
    <row r="207" spans="1:19" x14ac:dyDescent="0.25">
      <c r="E207" s="80"/>
      <c r="F207" s="77"/>
      <c r="G207" s="77"/>
      <c r="H207" s="77"/>
      <c r="I207" s="77"/>
      <c r="J207" s="77"/>
      <c r="K207" s="77"/>
      <c r="L207" s="77"/>
      <c r="M207" s="77"/>
      <c r="N207" s="77"/>
      <c r="O207" s="77"/>
    </row>
    <row r="208" spans="1:19" x14ac:dyDescent="0.25">
      <c r="E208" s="80"/>
      <c r="F208" s="77"/>
      <c r="G208" s="77"/>
      <c r="H208" s="77"/>
      <c r="I208" s="77"/>
      <c r="J208" s="77"/>
      <c r="K208" s="77"/>
      <c r="L208" s="77"/>
      <c r="M208" s="77"/>
      <c r="N208" s="77"/>
      <c r="O208" s="77"/>
    </row>
    <row r="209" spans="5:15" x14ac:dyDescent="0.25">
      <c r="E209" s="80"/>
      <c r="F209" s="77"/>
      <c r="G209" s="77"/>
      <c r="H209" s="77"/>
      <c r="I209" s="77"/>
      <c r="J209" s="77"/>
      <c r="K209" s="77"/>
      <c r="L209" s="77"/>
      <c r="M209" s="77"/>
      <c r="N209" s="77"/>
      <c r="O209" s="77"/>
    </row>
    <row r="210" spans="5:15" x14ac:dyDescent="0.25">
      <c r="E210" s="80"/>
      <c r="F210" s="77"/>
      <c r="G210" s="77"/>
      <c r="H210" s="77"/>
      <c r="I210" s="77"/>
      <c r="J210" s="77"/>
      <c r="K210" s="77"/>
      <c r="L210" s="77"/>
      <c r="M210" s="77"/>
      <c r="N210" s="77"/>
      <c r="O210" s="77"/>
    </row>
    <row r="211" spans="5:15" x14ac:dyDescent="0.25">
      <c r="E211" s="80"/>
      <c r="F211" s="77"/>
      <c r="G211" s="77"/>
      <c r="H211" s="77"/>
      <c r="I211" s="77"/>
      <c r="J211" s="77"/>
      <c r="K211" s="77"/>
      <c r="L211" s="77"/>
      <c r="M211" s="77"/>
      <c r="N211" s="77"/>
      <c r="O211" s="77"/>
    </row>
    <row r="212" spans="5:15" x14ac:dyDescent="0.25">
      <c r="E212" s="80"/>
      <c r="F212" s="77"/>
      <c r="G212" s="77"/>
      <c r="H212" s="77"/>
      <c r="I212" s="77"/>
      <c r="J212" s="77"/>
      <c r="K212" s="77"/>
      <c r="L212" s="77"/>
      <c r="M212" s="77"/>
      <c r="N212" s="77"/>
      <c r="O212" s="77"/>
    </row>
    <row r="213" spans="5:15" x14ac:dyDescent="0.25">
      <c r="E213" s="80"/>
      <c r="F213" s="77"/>
      <c r="G213" s="77"/>
      <c r="H213" s="77"/>
      <c r="I213" s="77"/>
      <c r="J213" s="77"/>
      <c r="K213" s="77"/>
      <c r="L213" s="77"/>
      <c r="M213" s="77"/>
      <c r="N213" s="77"/>
      <c r="O213" s="77"/>
    </row>
    <row r="214" spans="5:15" x14ac:dyDescent="0.25">
      <c r="E214" s="80"/>
      <c r="F214" s="77"/>
      <c r="G214" s="77"/>
      <c r="H214" s="77"/>
      <c r="I214" s="77"/>
      <c r="J214" s="77"/>
      <c r="K214" s="77"/>
      <c r="L214" s="77"/>
      <c r="M214" s="77"/>
      <c r="N214" s="77"/>
      <c r="O214" s="77"/>
    </row>
    <row r="215" spans="5:15" x14ac:dyDescent="0.25">
      <c r="E215" s="80"/>
      <c r="F215" s="77"/>
      <c r="G215" s="77"/>
      <c r="H215" s="77"/>
      <c r="I215" s="77"/>
      <c r="J215" s="77"/>
      <c r="K215" s="77"/>
      <c r="L215" s="77"/>
      <c r="M215" s="77"/>
      <c r="N215" s="77"/>
      <c r="O215" s="77"/>
    </row>
    <row r="216" spans="5:15" x14ac:dyDescent="0.25">
      <c r="E216" s="80"/>
      <c r="F216" s="77"/>
      <c r="G216" s="77"/>
      <c r="H216" s="77"/>
      <c r="I216" s="77"/>
      <c r="J216" s="77"/>
      <c r="K216" s="77"/>
      <c r="L216" s="77"/>
      <c r="M216" s="77"/>
      <c r="N216" s="77"/>
      <c r="O216" s="77"/>
    </row>
    <row r="217" spans="5:15" x14ac:dyDescent="0.25">
      <c r="E217" s="80"/>
      <c r="F217" s="77"/>
      <c r="G217" s="77"/>
      <c r="H217" s="77"/>
      <c r="I217" s="77"/>
      <c r="J217" s="77"/>
      <c r="K217" s="77"/>
      <c r="L217" s="77"/>
      <c r="M217" s="77"/>
      <c r="N217" s="77"/>
      <c r="O217" s="77"/>
    </row>
    <row r="218" spans="5:15" x14ac:dyDescent="0.25">
      <c r="E218" s="80"/>
      <c r="F218" s="77"/>
      <c r="G218" s="77"/>
      <c r="H218" s="77"/>
      <c r="I218" s="77"/>
      <c r="J218" s="77"/>
      <c r="K218" s="77"/>
      <c r="L218" s="77"/>
      <c r="M218" s="77"/>
      <c r="N218" s="77"/>
      <c r="O218" s="77"/>
    </row>
    <row r="219" spans="5:15" x14ac:dyDescent="0.25">
      <c r="E219" s="80"/>
      <c r="F219" s="77"/>
      <c r="G219" s="77"/>
      <c r="H219" s="77"/>
      <c r="I219" s="77"/>
      <c r="J219" s="77"/>
      <c r="K219" s="77"/>
      <c r="L219" s="77"/>
      <c r="M219" s="77"/>
      <c r="N219" s="77"/>
      <c r="O219" s="77"/>
    </row>
    <row r="220" spans="5:15" x14ac:dyDescent="0.25">
      <c r="E220" s="80"/>
      <c r="F220" s="77"/>
      <c r="G220" s="77"/>
      <c r="H220" s="77"/>
      <c r="I220" s="77"/>
      <c r="J220" s="77"/>
      <c r="K220" s="77"/>
      <c r="L220" s="77"/>
      <c r="M220" s="77"/>
      <c r="N220" s="77"/>
      <c r="O220" s="77"/>
    </row>
    <row r="221" spans="5:15" x14ac:dyDescent="0.25">
      <c r="E221" s="80"/>
      <c r="F221" s="77"/>
      <c r="G221" s="77"/>
      <c r="H221" s="77"/>
      <c r="I221" s="77"/>
      <c r="J221" s="77"/>
      <c r="K221" s="77"/>
      <c r="L221" s="77"/>
      <c r="M221" s="77"/>
      <c r="N221" s="77"/>
      <c r="O221" s="77"/>
    </row>
    <row r="222" spans="5:15" x14ac:dyDescent="0.25">
      <c r="E222" s="80"/>
      <c r="F222" s="77"/>
      <c r="G222" s="77"/>
      <c r="H222" s="77"/>
      <c r="I222" s="77"/>
      <c r="J222" s="77"/>
      <c r="K222" s="77"/>
      <c r="L222" s="77"/>
      <c r="M222" s="77"/>
      <c r="N222" s="77"/>
      <c r="O222" s="77"/>
    </row>
    <row r="223" spans="5:15" x14ac:dyDescent="0.25">
      <c r="E223" s="80"/>
      <c r="F223" s="77"/>
      <c r="G223" s="77"/>
      <c r="H223" s="77"/>
      <c r="I223" s="77"/>
      <c r="J223" s="77"/>
      <c r="K223" s="77"/>
      <c r="L223" s="77"/>
      <c r="M223" s="77"/>
      <c r="N223" s="77"/>
      <c r="O223" s="77"/>
    </row>
    <row r="224" spans="5:15" x14ac:dyDescent="0.25">
      <c r="E224" s="80"/>
      <c r="F224" s="77"/>
      <c r="G224" s="77"/>
      <c r="H224" s="77"/>
      <c r="I224" s="77"/>
      <c r="J224" s="77"/>
      <c r="K224" s="77"/>
      <c r="L224" s="77"/>
      <c r="M224" s="77"/>
      <c r="N224" s="77"/>
      <c r="O224" s="77"/>
    </row>
    <row r="225" spans="5:15" x14ac:dyDescent="0.25">
      <c r="E225" s="80"/>
      <c r="F225" s="77"/>
      <c r="G225" s="77"/>
      <c r="H225" s="77"/>
      <c r="I225" s="77"/>
      <c r="J225" s="77"/>
      <c r="K225" s="77"/>
      <c r="L225" s="77"/>
      <c r="M225" s="77"/>
      <c r="N225" s="77"/>
      <c r="O225" s="77"/>
    </row>
    <row r="226" spans="5:15" x14ac:dyDescent="0.25">
      <c r="E226" s="80"/>
      <c r="F226" s="77"/>
      <c r="G226" s="77"/>
      <c r="H226" s="77"/>
      <c r="I226" s="77"/>
      <c r="J226" s="77"/>
      <c r="K226" s="77"/>
      <c r="L226" s="77"/>
      <c r="M226" s="77"/>
      <c r="N226" s="77"/>
      <c r="O226" s="77"/>
    </row>
    <row r="227" spans="5:15" x14ac:dyDescent="0.25">
      <c r="E227" s="80"/>
      <c r="F227" s="77"/>
      <c r="G227" s="77"/>
      <c r="H227" s="77"/>
      <c r="I227" s="77"/>
      <c r="J227" s="77"/>
      <c r="K227" s="77"/>
      <c r="L227" s="77"/>
      <c r="M227" s="77"/>
      <c r="N227" s="77"/>
      <c r="O227" s="77"/>
    </row>
    <row r="228" spans="5:15" x14ac:dyDescent="0.25">
      <c r="E228" s="80"/>
      <c r="F228" s="77"/>
      <c r="G228" s="77"/>
      <c r="H228" s="77"/>
      <c r="I228" s="77"/>
      <c r="J228" s="77"/>
      <c r="K228" s="77"/>
      <c r="L228" s="77"/>
      <c r="M228" s="77"/>
      <c r="N228" s="77"/>
      <c r="O228" s="77"/>
    </row>
    <row r="229" spans="5:15" x14ac:dyDescent="0.25">
      <c r="E229" s="80"/>
      <c r="F229" s="77"/>
      <c r="G229" s="77"/>
      <c r="H229" s="77"/>
      <c r="I229" s="77"/>
      <c r="J229" s="77"/>
      <c r="K229" s="77"/>
      <c r="L229" s="77"/>
      <c r="M229" s="77"/>
      <c r="N229" s="77"/>
      <c r="O229" s="77"/>
    </row>
    <row r="230" spans="5:15" x14ac:dyDescent="0.25">
      <c r="E230" s="80"/>
      <c r="F230" s="77"/>
      <c r="G230" s="77"/>
      <c r="H230" s="77"/>
      <c r="I230" s="77"/>
      <c r="J230" s="77"/>
      <c r="K230" s="77"/>
      <c r="L230" s="77"/>
      <c r="M230" s="77"/>
      <c r="N230" s="77"/>
      <c r="O230" s="77"/>
    </row>
    <row r="231" spans="5:15" x14ac:dyDescent="0.25">
      <c r="E231" s="80"/>
      <c r="F231" s="77"/>
      <c r="G231" s="77"/>
      <c r="H231" s="77"/>
      <c r="I231" s="77"/>
      <c r="J231" s="77"/>
      <c r="K231" s="77"/>
      <c r="L231" s="77"/>
      <c r="M231" s="77"/>
      <c r="N231" s="77"/>
      <c r="O231" s="77"/>
    </row>
    <row r="232" spans="5:15" x14ac:dyDescent="0.25">
      <c r="E232" s="80"/>
      <c r="F232" s="77"/>
      <c r="G232" s="77"/>
      <c r="H232" s="77"/>
      <c r="I232" s="77"/>
      <c r="J232" s="77"/>
      <c r="K232" s="77"/>
      <c r="L232" s="77"/>
      <c r="M232" s="77"/>
      <c r="N232" s="77"/>
      <c r="O232" s="77"/>
    </row>
    <row r="233" spans="5:15" x14ac:dyDescent="0.25">
      <c r="E233" s="80"/>
      <c r="F233" s="77"/>
      <c r="G233" s="77"/>
      <c r="H233" s="77"/>
      <c r="I233" s="77"/>
      <c r="J233" s="77"/>
      <c r="K233" s="77"/>
      <c r="L233" s="77"/>
      <c r="M233" s="77"/>
      <c r="N233" s="77"/>
      <c r="O233" s="77"/>
    </row>
    <row r="234" spans="5:15" x14ac:dyDescent="0.25">
      <c r="E234" s="80"/>
      <c r="F234" s="77"/>
      <c r="G234" s="77"/>
      <c r="H234" s="77"/>
      <c r="I234" s="77"/>
      <c r="J234" s="77"/>
      <c r="K234" s="77"/>
      <c r="L234" s="77"/>
      <c r="M234" s="77"/>
      <c r="N234" s="77"/>
      <c r="O234" s="77"/>
    </row>
    <row r="235" spans="5:15" x14ac:dyDescent="0.25">
      <c r="E235" s="80"/>
      <c r="F235" s="77"/>
      <c r="G235" s="77"/>
      <c r="H235" s="77"/>
      <c r="I235" s="77"/>
      <c r="J235" s="77"/>
      <c r="K235" s="77"/>
      <c r="L235" s="77"/>
      <c r="M235" s="77"/>
      <c r="N235" s="77"/>
      <c r="O235" s="77"/>
    </row>
    <row r="236" spans="5:15" x14ac:dyDescent="0.25">
      <c r="E236" s="80"/>
      <c r="F236" s="77"/>
      <c r="G236" s="77"/>
      <c r="H236" s="77"/>
      <c r="I236" s="77"/>
      <c r="J236" s="77"/>
      <c r="K236" s="77"/>
      <c r="L236" s="77"/>
      <c r="M236" s="77"/>
      <c r="N236" s="77"/>
      <c r="O236" s="77"/>
    </row>
  </sheetData>
  <autoFilter ref="A3:S3">
    <sortState ref="A5:S195">
      <sortCondition ref="S3"/>
    </sortState>
  </autoFilter>
  <mergeCells count="13">
    <mergeCell ref="N2:O2"/>
    <mergeCell ref="P2:Q2"/>
    <mergeCell ref="A1:S1"/>
    <mergeCell ref="F2:G2"/>
    <mergeCell ref="H2:I2"/>
    <mergeCell ref="J2:K2"/>
    <mergeCell ref="L2:M2"/>
    <mergeCell ref="D2:E2"/>
    <mergeCell ref="B2:B3"/>
    <mergeCell ref="A2:A3"/>
    <mergeCell ref="C2:C3"/>
    <mergeCell ref="R2:R3"/>
    <mergeCell ref="S2:S3"/>
  </mergeCells>
  <pageMargins left="0" right="0" top="0" bottom="0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5"/>
  <sheetViews>
    <sheetView workbookViewId="0">
      <selection activeCell="E4" sqref="E4:E195"/>
    </sheetView>
  </sheetViews>
  <sheetFormatPr defaultRowHeight="15.75" x14ac:dyDescent="0.25"/>
  <cols>
    <col min="1" max="1" width="5" style="1" customWidth="1"/>
    <col min="2" max="2" width="57.85546875" style="40" customWidth="1"/>
    <col min="3" max="3" width="26.5703125" style="38" customWidth="1"/>
  </cols>
  <sheetData>
    <row r="1" spans="1:5" ht="15" x14ac:dyDescent="0.25">
      <c r="A1"/>
      <c r="B1"/>
      <c r="C1"/>
    </row>
    <row r="2" spans="1:5" ht="15" customHeight="1" x14ac:dyDescent="0.25">
      <c r="A2" s="98" t="s">
        <v>30</v>
      </c>
      <c r="B2" s="98" t="s">
        <v>33</v>
      </c>
      <c r="C2" s="100" t="s">
        <v>0</v>
      </c>
      <c r="D2" s="102" t="s">
        <v>312</v>
      </c>
      <c r="E2" s="102" t="s">
        <v>313</v>
      </c>
    </row>
    <row r="3" spans="1:5" ht="15" x14ac:dyDescent="0.25">
      <c r="A3" s="99"/>
      <c r="B3" s="99"/>
      <c r="C3" s="101"/>
      <c r="D3" s="102"/>
      <c r="E3" s="102"/>
    </row>
    <row r="4" spans="1:5" x14ac:dyDescent="0.25">
      <c r="A4" s="2">
        <v>1</v>
      </c>
      <c r="B4" s="20" t="s">
        <v>1</v>
      </c>
      <c r="C4" s="35" t="s">
        <v>177</v>
      </c>
      <c r="D4" s="30">
        <v>252</v>
      </c>
      <c r="E4" s="30">
        <v>41</v>
      </c>
    </row>
    <row r="5" spans="1:5" x14ac:dyDescent="0.25">
      <c r="A5" s="2">
        <v>2</v>
      </c>
      <c r="B5" s="20" t="s">
        <v>1</v>
      </c>
      <c r="C5" s="35" t="s">
        <v>173</v>
      </c>
      <c r="D5" s="30">
        <v>374</v>
      </c>
      <c r="E5" s="30">
        <v>87</v>
      </c>
    </row>
    <row r="6" spans="1:5" x14ac:dyDescent="0.25">
      <c r="A6" s="2">
        <v>3</v>
      </c>
      <c r="B6" s="20" t="s">
        <v>1</v>
      </c>
      <c r="C6" s="35" t="s">
        <v>178</v>
      </c>
      <c r="D6" s="30">
        <v>335</v>
      </c>
      <c r="E6" s="30">
        <v>76</v>
      </c>
    </row>
    <row r="7" spans="1:5" x14ac:dyDescent="0.25">
      <c r="A7" s="2">
        <v>4</v>
      </c>
      <c r="B7" s="20" t="s">
        <v>1</v>
      </c>
      <c r="C7" s="35" t="s">
        <v>172</v>
      </c>
      <c r="D7" s="30">
        <v>521</v>
      </c>
      <c r="E7" s="30">
        <v>143</v>
      </c>
    </row>
    <row r="8" spans="1:5" x14ac:dyDescent="0.25">
      <c r="A8" s="2">
        <v>5</v>
      </c>
      <c r="B8" s="20" t="s">
        <v>1</v>
      </c>
      <c r="C8" s="35" t="s">
        <v>175</v>
      </c>
      <c r="D8" s="30">
        <v>474</v>
      </c>
      <c r="E8" s="30">
        <v>128</v>
      </c>
    </row>
    <row r="9" spans="1:5" x14ac:dyDescent="0.25">
      <c r="A9" s="2">
        <v>6</v>
      </c>
      <c r="B9" s="20" t="s">
        <v>1</v>
      </c>
      <c r="C9" s="35" t="s">
        <v>174</v>
      </c>
      <c r="D9" s="30">
        <v>207</v>
      </c>
      <c r="E9" s="30">
        <v>25</v>
      </c>
    </row>
    <row r="10" spans="1:5" x14ac:dyDescent="0.25">
      <c r="A10" s="2">
        <v>7</v>
      </c>
      <c r="B10" s="20" t="s">
        <v>1</v>
      </c>
      <c r="C10" s="35" t="s">
        <v>179</v>
      </c>
      <c r="D10" s="30">
        <v>488</v>
      </c>
      <c r="E10" s="30">
        <v>135</v>
      </c>
    </row>
    <row r="11" spans="1:5" x14ac:dyDescent="0.25">
      <c r="A11" s="2">
        <v>8</v>
      </c>
      <c r="B11" s="20" t="s">
        <v>1</v>
      </c>
      <c r="C11" s="35" t="s">
        <v>176</v>
      </c>
      <c r="D11" s="30">
        <v>74</v>
      </c>
      <c r="E11" s="30">
        <v>3</v>
      </c>
    </row>
    <row r="12" spans="1:5" x14ac:dyDescent="0.25">
      <c r="A12" s="2">
        <v>9</v>
      </c>
      <c r="B12" s="39" t="s">
        <v>52</v>
      </c>
      <c r="C12" s="35" t="s">
        <v>181</v>
      </c>
      <c r="D12" s="30">
        <v>316</v>
      </c>
      <c r="E12" s="30">
        <v>69</v>
      </c>
    </row>
    <row r="13" spans="1:5" x14ac:dyDescent="0.25">
      <c r="A13" s="2">
        <v>10</v>
      </c>
      <c r="B13" s="39" t="s">
        <v>52</v>
      </c>
      <c r="C13" s="35" t="s">
        <v>183</v>
      </c>
      <c r="D13" s="30">
        <v>433</v>
      </c>
      <c r="E13" s="30">
        <v>111</v>
      </c>
    </row>
    <row r="14" spans="1:5" x14ac:dyDescent="0.25">
      <c r="A14" s="2">
        <v>11</v>
      </c>
      <c r="B14" s="39" t="s">
        <v>52</v>
      </c>
      <c r="C14" s="35" t="s">
        <v>184</v>
      </c>
      <c r="D14" s="30">
        <v>441</v>
      </c>
      <c r="E14" s="30">
        <v>115</v>
      </c>
    </row>
    <row r="15" spans="1:5" x14ac:dyDescent="0.25">
      <c r="A15" s="2">
        <v>12</v>
      </c>
      <c r="B15" s="39" t="s">
        <v>52</v>
      </c>
      <c r="C15" s="35" t="s">
        <v>182</v>
      </c>
      <c r="D15" s="30">
        <v>307</v>
      </c>
      <c r="E15" s="30">
        <v>66</v>
      </c>
    </row>
    <row r="16" spans="1:5" x14ac:dyDescent="0.25">
      <c r="A16" s="2">
        <v>13</v>
      </c>
      <c r="B16" s="39" t="s">
        <v>52</v>
      </c>
      <c r="C16" s="35" t="s">
        <v>180</v>
      </c>
      <c r="D16" s="30">
        <v>344</v>
      </c>
      <c r="E16" s="30">
        <v>78</v>
      </c>
    </row>
    <row r="17" spans="1:5" x14ac:dyDescent="0.25">
      <c r="A17" s="2">
        <v>14</v>
      </c>
      <c r="B17" s="39" t="s">
        <v>52</v>
      </c>
      <c r="C17" s="35" t="s">
        <v>221</v>
      </c>
      <c r="D17" s="30">
        <v>395</v>
      </c>
      <c r="E17" s="30">
        <v>95</v>
      </c>
    </row>
    <row r="18" spans="1:5" x14ac:dyDescent="0.25">
      <c r="A18" s="2">
        <v>15</v>
      </c>
      <c r="B18" s="39" t="s">
        <v>52</v>
      </c>
      <c r="C18" s="35" t="s">
        <v>220</v>
      </c>
      <c r="D18" s="30">
        <v>629</v>
      </c>
      <c r="E18" s="30">
        <v>164</v>
      </c>
    </row>
    <row r="19" spans="1:5" x14ac:dyDescent="0.25">
      <c r="A19" s="2">
        <v>16</v>
      </c>
      <c r="B19" s="39" t="s">
        <v>52</v>
      </c>
      <c r="C19" s="35" t="s">
        <v>181</v>
      </c>
      <c r="D19" s="30">
        <v>452</v>
      </c>
      <c r="E19" s="30">
        <v>119</v>
      </c>
    </row>
    <row r="20" spans="1:5" x14ac:dyDescent="0.25">
      <c r="A20" s="2">
        <v>17</v>
      </c>
      <c r="B20" s="20" t="s">
        <v>53</v>
      </c>
      <c r="C20" s="35" t="s">
        <v>69</v>
      </c>
      <c r="D20" s="30">
        <v>507</v>
      </c>
      <c r="E20" s="30">
        <v>142</v>
      </c>
    </row>
    <row r="21" spans="1:5" x14ac:dyDescent="0.25">
      <c r="A21" s="2">
        <v>18</v>
      </c>
      <c r="B21" s="20" t="s">
        <v>53</v>
      </c>
      <c r="C21" s="35" t="s">
        <v>70</v>
      </c>
      <c r="D21" s="30">
        <v>261</v>
      </c>
      <c r="E21" s="30">
        <v>46</v>
      </c>
    </row>
    <row r="22" spans="1:5" x14ac:dyDescent="0.25">
      <c r="A22" s="2">
        <v>19</v>
      </c>
      <c r="B22" s="20" t="s">
        <v>53</v>
      </c>
      <c r="C22" s="35" t="s">
        <v>71</v>
      </c>
      <c r="D22" s="30">
        <v>165</v>
      </c>
      <c r="E22" s="30">
        <v>17</v>
      </c>
    </row>
    <row r="23" spans="1:5" x14ac:dyDescent="0.25">
      <c r="A23" s="2">
        <v>20</v>
      </c>
      <c r="B23" s="20" t="s">
        <v>53</v>
      </c>
      <c r="C23" s="35" t="s">
        <v>72</v>
      </c>
      <c r="D23" s="30">
        <v>99</v>
      </c>
      <c r="E23" s="30">
        <v>6</v>
      </c>
    </row>
    <row r="24" spans="1:5" x14ac:dyDescent="0.25">
      <c r="A24" s="2">
        <v>21</v>
      </c>
      <c r="B24" s="20" t="s">
        <v>53</v>
      </c>
      <c r="C24" s="35" t="s">
        <v>73</v>
      </c>
      <c r="D24" s="30">
        <v>255</v>
      </c>
      <c r="E24" s="30">
        <v>43</v>
      </c>
    </row>
    <row r="25" spans="1:5" x14ac:dyDescent="0.25">
      <c r="A25" s="2">
        <v>22</v>
      </c>
      <c r="B25" s="20" t="s">
        <v>53</v>
      </c>
      <c r="C25" s="35" t="s">
        <v>74</v>
      </c>
      <c r="D25" s="30">
        <v>213</v>
      </c>
      <c r="E25" s="30">
        <v>27</v>
      </c>
    </row>
    <row r="26" spans="1:5" x14ac:dyDescent="0.25">
      <c r="A26" s="2">
        <v>23</v>
      </c>
      <c r="B26" s="20" t="s">
        <v>53</v>
      </c>
      <c r="C26" s="35" t="s">
        <v>75</v>
      </c>
      <c r="D26" s="30">
        <v>175</v>
      </c>
      <c r="E26" s="30">
        <v>19</v>
      </c>
    </row>
    <row r="27" spans="1:5" x14ac:dyDescent="0.25">
      <c r="A27" s="2">
        <v>24</v>
      </c>
      <c r="B27" s="20" t="s">
        <v>53</v>
      </c>
      <c r="C27" s="35" t="s">
        <v>76</v>
      </c>
      <c r="D27" s="30">
        <v>260</v>
      </c>
      <c r="E27" s="30">
        <v>45</v>
      </c>
    </row>
    <row r="28" spans="1:5" x14ac:dyDescent="0.25">
      <c r="A28" s="2">
        <v>25</v>
      </c>
      <c r="B28" s="20" t="s">
        <v>5</v>
      </c>
      <c r="C28" s="35" t="s">
        <v>198</v>
      </c>
      <c r="D28" s="30">
        <v>357</v>
      </c>
      <c r="E28" s="30">
        <v>82</v>
      </c>
    </row>
    <row r="29" spans="1:5" x14ac:dyDescent="0.25">
      <c r="A29" s="2">
        <v>26</v>
      </c>
      <c r="B29" s="20" t="s">
        <v>5</v>
      </c>
      <c r="C29" s="35" t="s">
        <v>196</v>
      </c>
      <c r="D29" s="30">
        <v>267</v>
      </c>
      <c r="E29" s="30">
        <v>48</v>
      </c>
    </row>
    <row r="30" spans="1:5" x14ac:dyDescent="0.25">
      <c r="A30" s="2">
        <v>27</v>
      </c>
      <c r="B30" s="20" t="s">
        <v>5</v>
      </c>
      <c r="C30" s="35" t="s">
        <v>193</v>
      </c>
      <c r="D30" s="30">
        <v>128</v>
      </c>
      <c r="E30" s="30">
        <v>11</v>
      </c>
    </row>
    <row r="31" spans="1:5" x14ac:dyDescent="0.25">
      <c r="A31" s="2">
        <v>28</v>
      </c>
      <c r="B31" s="20" t="s">
        <v>5</v>
      </c>
      <c r="C31" s="35" t="s">
        <v>195</v>
      </c>
      <c r="D31" s="30">
        <v>113</v>
      </c>
      <c r="E31" s="30">
        <v>7</v>
      </c>
    </row>
    <row r="32" spans="1:5" x14ac:dyDescent="0.25">
      <c r="A32" s="2">
        <v>29</v>
      </c>
      <c r="B32" s="20" t="s">
        <v>5</v>
      </c>
      <c r="C32" s="35" t="s">
        <v>200</v>
      </c>
      <c r="D32" s="30">
        <v>321</v>
      </c>
      <c r="E32" s="30">
        <v>71</v>
      </c>
    </row>
    <row r="33" spans="1:5" x14ac:dyDescent="0.25">
      <c r="A33" s="2">
        <v>30</v>
      </c>
      <c r="B33" s="20" t="s">
        <v>5</v>
      </c>
      <c r="C33" s="35" t="s">
        <v>194</v>
      </c>
      <c r="D33" s="30">
        <v>72</v>
      </c>
      <c r="E33" s="30">
        <v>2</v>
      </c>
    </row>
    <row r="34" spans="1:5" x14ac:dyDescent="0.25">
      <c r="A34" s="2">
        <v>31</v>
      </c>
      <c r="B34" s="20" t="s">
        <v>5</v>
      </c>
      <c r="C34" s="35" t="s">
        <v>199</v>
      </c>
      <c r="D34" s="30">
        <v>223</v>
      </c>
      <c r="E34" s="30">
        <v>32</v>
      </c>
    </row>
    <row r="35" spans="1:5" x14ac:dyDescent="0.25">
      <c r="A35" s="2">
        <v>32</v>
      </c>
      <c r="B35" s="20" t="s">
        <v>5</v>
      </c>
      <c r="C35" s="35" t="s">
        <v>197</v>
      </c>
      <c r="D35" s="30">
        <v>294</v>
      </c>
      <c r="E35" s="30">
        <v>62</v>
      </c>
    </row>
    <row r="36" spans="1:5" x14ac:dyDescent="0.25">
      <c r="A36" s="2">
        <v>33</v>
      </c>
      <c r="B36" s="20" t="s">
        <v>6</v>
      </c>
      <c r="C36" s="35" t="s">
        <v>98</v>
      </c>
      <c r="D36" s="30">
        <v>446</v>
      </c>
      <c r="E36" s="30">
        <v>117</v>
      </c>
    </row>
    <row r="37" spans="1:5" x14ac:dyDescent="0.25">
      <c r="A37" s="2">
        <v>34</v>
      </c>
      <c r="B37" s="20" t="s">
        <v>6</v>
      </c>
      <c r="C37" s="35" t="s">
        <v>102</v>
      </c>
      <c r="D37" s="30">
        <v>392</v>
      </c>
      <c r="E37" s="30">
        <v>94</v>
      </c>
    </row>
    <row r="38" spans="1:5" x14ac:dyDescent="0.25">
      <c r="A38" s="2">
        <v>35</v>
      </c>
      <c r="B38" s="20" t="s">
        <v>6</v>
      </c>
      <c r="C38" s="35" t="s">
        <v>101</v>
      </c>
      <c r="D38" s="30">
        <v>414</v>
      </c>
      <c r="E38" s="30">
        <v>102</v>
      </c>
    </row>
    <row r="39" spans="1:5" x14ac:dyDescent="0.25">
      <c r="A39" s="2">
        <v>36</v>
      </c>
      <c r="B39" s="20" t="s">
        <v>6</v>
      </c>
      <c r="C39" s="35" t="s">
        <v>103</v>
      </c>
      <c r="D39" s="30">
        <v>235</v>
      </c>
      <c r="E39" s="30">
        <v>35</v>
      </c>
    </row>
    <row r="40" spans="1:5" x14ac:dyDescent="0.25">
      <c r="A40" s="2">
        <v>37</v>
      </c>
      <c r="B40" s="20" t="s">
        <v>6</v>
      </c>
      <c r="C40" s="35" t="s">
        <v>100</v>
      </c>
      <c r="D40" s="30">
        <v>502</v>
      </c>
      <c r="E40" s="30">
        <v>140</v>
      </c>
    </row>
    <row r="41" spans="1:5" x14ac:dyDescent="0.25">
      <c r="A41" s="2">
        <v>38</v>
      </c>
      <c r="B41" s="20" t="s">
        <v>6</v>
      </c>
      <c r="C41" s="35" t="s">
        <v>99</v>
      </c>
      <c r="D41" s="30">
        <v>290</v>
      </c>
      <c r="E41" s="30">
        <v>59</v>
      </c>
    </row>
    <row r="42" spans="1:5" x14ac:dyDescent="0.25">
      <c r="A42" s="2">
        <v>39</v>
      </c>
      <c r="B42" s="20" t="s">
        <v>6</v>
      </c>
      <c r="C42" s="35" t="s">
        <v>104</v>
      </c>
      <c r="D42" s="30">
        <v>428</v>
      </c>
      <c r="E42" s="30">
        <v>107</v>
      </c>
    </row>
    <row r="43" spans="1:5" x14ac:dyDescent="0.25">
      <c r="A43" s="2">
        <v>40</v>
      </c>
      <c r="B43" s="20" t="s">
        <v>6</v>
      </c>
      <c r="C43" s="20" t="s">
        <v>105</v>
      </c>
      <c r="D43" s="30">
        <v>385</v>
      </c>
      <c r="E43" s="30">
        <v>89</v>
      </c>
    </row>
    <row r="44" spans="1:5" x14ac:dyDescent="0.25">
      <c r="A44" s="2">
        <v>41</v>
      </c>
      <c r="B44" s="20" t="s">
        <v>7</v>
      </c>
      <c r="C44" s="35" t="s">
        <v>152</v>
      </c>
      <c r="D44" s="30">
        <v>431</v>
      </c>
      <c r="E44" s="30">
        <v>110</v>
      </c>
    </row>
    <row r="45" spans="1:5" x14ac:dyDescent="0.25">
      <c r="A45" s="2">
        <v>42</v>
      </c>
      <c r="B45" s="20" t="s">
        <v>7</v>
      </c>
      <c r="C45" s="35" t="s">
        <v>159</v>
      </c>
      <c r="D45" s="30">
        <v>390</v>
      </c>
      <c r="E45" s="30">
        <v>92</v>
      </c>
    </row>
    <row r="46" spans="1:5" x14ac:dyDescent="0.25">
      <c r="A46" s="2">
        <v>43</v>
      </c>
      <c r="B46" s="20" t="s">
        <v>7</v>
      </c>
      <c r="C46" s="35" t="s">
        <v>154</v>
      </c>
      <c r="D46" s="30">
        <v>355</v>
      </c>
      <c r="E46" s="30">
        <v>81</v>
      </c>
    </row>
    <row r="47" spans="1:5" x14ac:dyDescent="0.25">
      <c r="A47" s="2">
        <v>44</v>
      </c>
      <c r="B47" s="20" t="s">
        <v>7</v>
      </c>
      <c r="C47" s="35" t="s">
        <v>155</v>
      </c>
      <c r="D47" s="30">
        <v>392</v>
      </c>
      <c r="E47" s="30">
        <v>94</v>
      </c>
    </row>
    <row r="48" spans="1:5" x14ac:dyDescent="0.25">
      <c r="A48" s="2">
        <v>45</v>
      </c>
      <c r="B48" s="20" t="s">
        <v>7</v>
      </c>
      <c r="C48" s="35" t="s">
        <v>158</v>
      </c>
      <c r="D48" s="30">
        <v>435</v>
      </c>
      <c r="E48" s="30">
        <v>113</v>
      </c>
    </row>
    <row r="49" spans="1:5" x14ac:dyDescent="0.25">
      <c r="A49" s="2">
        <v>46</v>
      </c>
      <c r="B49" s="20" t="s">
        <v>7</v>
      </c>
      <c r="C49" s="35" t="s">
        <v>157</v>
      </c>
      <c r="D49" s="30">
        <v>455</v>
      </c>
      <c r="E49" s="30">
        <v>121</v>
      </c>
    </row>
    <row r="50" spans="1:5" x14ac:dyDescent="0.25">
      <c r="A50" s="2">
        <v>47</v>
      </c>
      <c r="B50" s="20" t="s">
        <v>7</v>
      </c>
      <c r="C50" s="35" t="s">
        <v>153</v>
      </c>
      <c r="D50" s="30">
        <v>288</v>
      </c>
      <c r="E50" s="30">
        <v>58</v>
      </c>
    </row>
    <row r="51" spans="1:5" x14ac:dyDescent="0.25">
      <c r="A51" s="2">
        <v>48</v>
      </c>
      <c r="B51" s="20" t="s">
        <v>7</v>
      </c>
      <c r="C51" s="35" t="s">
        <v>156</v>
      </c>
      <c r="D51" s="30">
        <v>282</v>
      </c>
      <c r="E51" s="30">
        <v>55</v>
      </c>
    </row>
    <row r="52" spans="1:5" x14ac:dyDescent="0.25">
      <c r="A52" s="2">
        <v>49</v>
      </c>
      <c r="B52" s="20" t="s">
        <v>54</v>
      </c>
      <c r="C52" s="35" t="s">
        <v>129</v>
      </c>
      <c r="D52" s="30">
        <v>279</v>
      </c>
      <c r="E52" s="30">
        <v>53</v>
      </c>
    </row>
    <row r="53" spans="1:5" x14ac:dyDescent="0.25">
      <c r="A53" s="2">
        <v>50</v>
      </c>
      <c r="B53" s="20" t="s">
        <v>54</v>
      </c>
      <c r="C53" s="35" t="s">
        <v>132</v>
      </c>
      <c r="D53" s="30">
        <v>254</v>
      </c>
      <c r="E53" s="30">
        <v>42</v>
      </c>
    </row>
    <row r="54" spans="1:5" x14ac:dyDescent="0.25">
      <c r="A54" s="2">
        <v>51</v>
      </c>
      <c r="B54" s="20" t="s">
        <v>54</v>
      </c>
      <c r="C54" s="35" t="s">
        <v>133</v>
      </c>
      <c r="D54" s="30">
        <v>171</v>
      </c>
      <c r="E54" s="30">
        <v>18</v>
      </c>
    </row>
    <row r="55" spans="1:5" x14ac:dyDescent="0.25">
      <c r="A55" s="2">
        <v>52</v>
      </c>
      <c r="B55" s="20" t="s">
        <v>54</v>
      </c>
      <c r="C55" s="35" t="s">
        <v>136</v>
      </c>
      <c r="D55" s="30">
        <v>295</v>
      </c>
      <c r="E55" s="30">
        <v>63</v>
      </c>
    </row>
    <row r="56" spans="1:5" x14ac:dyDescent="0.25">
      <c r="A56" s="2">
        <v>53</v>
      </c>
      <c r="B56" s="20" t="s">
        <v>54</v>
      </c>
      <c r="C56" s="35" t="s">
        <v>134</v>
      </c>
      <c r="D56" s="30">
        <v>285</v>
      </c>
      <c r="E56" s="30">
        <v>57</v>
      </c>
    </row>
    <row r="57" spans="1:5" x14ac:dyDescent="0.25">
      <c r="A57" s="2">
        <v>54</v>
      </c>
      <c r="B57" s="20" t="s">
        <v>54</v>
      </c>
      <c r="C57" s="35" t="s">
        <v>130</v>
      </c>
      <c r="D57" s="30">
        <v>325</v>
      </c>
      <c r="E57" s="30">
        <v>72</v>
      </c>
    </row>
    <row r="58" spans="1:5" x14ac:dyDescent="0.25">
      <c r="A58" s="2">
        <v>55</v>
      </c>
      <c r="B58" s="20" t="s">
        <v>54</v>
      </c>
      <c r="C58" s="35" t="s">
        <v>135</v>
      </c>
      <c r="D58" s="30">
        <v>250</v>
      </c>
      <c r="E58" s="30">
        <v>39</v>
      </c>
    </row>
    <row r="59" spans="1:5" x14ac:dyDescent="0.25">
      <c r="A59" s="2">
        <v>56</v>
      </c>
      <c r="B59" s="20" t="s">
        <v>54</v>
      </c>
      <c r="C59" s="35" t="s">
        <v>131</v>
      </c>
      <c r="D59" s="30">
        <v>415</v>
      </c>
      <c r="E59" s="30">
        <v>103</v>
      </c>
    </row>
    <row r="60" spans="1:5" x14ac:dyDescent="0.25">
      <c r="A60" s="2">
        <v>57</v>
      </c>
      <c r="B60" s="20" t="s">
        <v>11</v>
      </c>
      <c r="C60" s="35" t="s">
        <v>218</v>
      </c>
      <c r="D60" s="30">
        <v>336</v>
      </c>
      <c r="E60" s="30">
        <v>77</v>
      </c>
    </row>
    <row r="61" spans="1:5" x14ac:dyDescent="0.25">
      <c r="A61" s="2">
        <v>58</v>
      </c>
      <c r="B61" s="20" t="s">
        <v>11</v>
      </c>
      <c r="C61" s="35" t="s">
        <v>219</v>
      </c>
      <c r="D61" s="30">
        <v>361</v>
      </c>
      <c r="E61" s="30">
        <v>83</v>
      </c>
    </row>
    <row r="62" spans="1:5" x14ac:dyDescent="0.25">
      <c r="A62" s="2">
        <v>59</v>
      </c>
      <c r="B62" s="20" t="s">
        <v>11</v>
      </c>
      <c r="C62" s="35" t="s">
        <v>214</v>
      </c>
      <c r="D62" s="30">
        <v>120</v>
      </c>
      <c r="E62" s="30">
        <v>10</v>
      </c>
    </row>
    <row r="63" spans="1:5" x14ac:dyDescent="0.25">
      <c r="A63" s="2">
        <v>60</v>
      </c>
      <c r="B63" s="20" t="s">
        <v>11</v>
      </c>
      <c r="C63" s="35" t="s">
        <v>216</v>
      </c>
      <c r="D63" s="30">
        <v>235</v>
      </c>
      <c r="E63" s="30">
        <v>35</v>
      </c>
    </row>
    <row r="64" spans="1:5" x14ac:dyDescent="0.25">
      <c r="A64" s="2">
        <v>61</v>
      </c>
      <c r="B64" s="20" t="s">
        <v>11</v>
      </c>
      <c r="C64" s="35" t="s">
        <v>213</v>
      </c>
      <c r="D64" s="30">
        <v>186</v>
      </c>
      <c r="E64" s="30">
        <v>22</v>
      </c>
    </row>
    <row r="65" spans="1:5" x14ac:dyDescent="0.25">
      <c r="A65" s="2">
        <v>62</v>
      </c>
      <c r="B65" s="20" t="s">
        <v>11</v>
      </c>
      <c r="C65" s="35" t="s">
        <v>212</v>
      </c>
      <c r="D65" s="30">
        <v>263</v>
      </c>
      <c r="E65" s="30">
        <v>47</v>
      </c>
    </row>
    <row r="66" spans="1:5" x14ac:dyDescent="0.25">
      <c r="A66" s="2">
        <v>63</v>
      </c>
      <c r="B66" s="20" t="s">
        <v>11</v>
      </c>
      <c r="C66" s="35" t="s">
        <v>215</v>
      </c>
      <c r="D66" s="30">
        <v>278</v>
      </c>
      <c r="E66" s="30">
        <v>52</v>
      </c>
    </row>
    <row r="67" spans="1:5" x14ac:dyDescent="0.25">
      <c r="A67" s="2">
        <v>64</v>
      </c>
      <c r="B67" s="20" t="s">
        <v>11</v>
      </c>
      <c r="C67" s="35" t="s">
        <v>217</v>
      </c>
      <c r="D67" s="30">
        <v>281</v>
      </c>
      <c r="E67" s="30">
        <v>54</v>
      </c>
    </row>
    <row r="68" spans="1:5" x14ac:dyDescent="0.25">
      <c r="A68" s="2">
        <v>65</v>
      </c>
      <c r="B68" s="20" t="s">
        <v>12</v>
      </c>
      <c r="C68" s="35" t="s">
        <v>90</v>
      </c>
      <c r="D68" s="30">
        <v>306</v>
      </c>
      <c r="E68" s="30">
        <v>65</v>
      </c>
    </row>
    <row r="69" spans="1:5" x14ac:dyDescent="0.25">
      <c r="A69" s="2">
        <v>66</v>
      </c>
      <c r="B69" s="20" t="s">
        <v>12</v>
      </c>
      <c r="C69" s="35" t="s">
        <v>88</v>
      </c>
      <c r="D69" s="30">
        <v>256</v>
      </c>
      <c r="E69" s="30">
        <v>44</v>
      </c>
    </row>
    <row r="70" spans="1:5" x14ac:dyDescent="0.25">
      <c r="A70" s="2">
        <v>67</v>
      </c>
      <c r="B70" s="20" t="s">
        <v>12</v>
      </c>
      <c r="C70" s="35" t="s">
        <v>86</v>
      </c>
      <c r="D70" s="30">
        <v>211</v>
      </c>
      <c r="E70" s="30">
        <v>26</v>
      </c>
    </row>
    <row r="71" spans="1:5" x14ac:dyDescent="0.25">
      <c r="A71" s="2">
        <v>68</v>
      </c>
      <c r="B71" s="20" t="s">
        <v>12</v>
      </c>
      <c r="C71" s="35" t="s">
        <v>85</v>
      </c>
      <c r="D71" s="30">
        <v>214</v>
      </c>
      <c r="E71" s="30">
        <v>28</v>
      </c>
    </row>
    <row r="72" spans="1:5" x14ac:dyDescent="0.25">
      <c r="A72" s="2">
        <v>69</v>
      </c>
      <c r="B72" s="20" t="s">
        <v>12</v>
      </c>
      <c r="C72" s="35" t="s">
        <v>87</v>
      </c>
      <c r="D72" s="30">
        <v>214</v>
      </c>
      <c r="E72" s="30">
        <v>28</v>
      </c>
    </row>
    <row r="73" spans="1:5" x14ac:dyDescent="0.25">
      <c r="A73" s="2">
        <v>70</v>
      </c>
      <c r="B73" s="20" t="s">
        <v>12</v>
      </c>
      <c r="C73" s="35" t="s">
        <v>89</v>
      </c>
      <c r="D73" s="30">
        <v>353</v>
      </c>
      <c r="E73" s="30">
        <v>81</v>
      </c>
    </row>
    <row r="74" spans="1:5" x14ac:dyDescent="0.25">
      <c r="A74" s="2">
        <v>71</v>
      </c>
      <c r="B74" s="20" t="s">
        <v>12</v>
      </c>
      <c r="C74" s="35" t="s">
        <v>83</v>
      </c>
      <c r="D74" s="30">
        <v>114</v>
      </c>
      <c r="E74" s="30">
        <v>8</v>
      </c>
    </row>
    <row r="75" spans="1:5" x14ac:dyDescent="0.25">
      <c r="A75" s="2">
        <v>72</v>
      </c>
      <c r="B75" s="20" t="s">
        <v>12</v>
      </c>
      <c r="C75" s="35" t="s">
        <v>84</v>
      </c>
      <c r="D75" s="30">
        <v>291</v>
      </c>
      <c r="E75" s="30">
        <v>60</v>
      </c>
    </row>
    <row r="76" spans="1:5" x14ac:dyDescent="0.25">
      <c r="A76" s="2">
        <v>73</v>
      </c>
      <c r="B76" s="20" t="s">
        <v>13</v>
      </c>
      <c r="C76" s="35" t="s">
        <v>222</v>
      </c>
      <c r="D76" s="30">
        <v>570</v>
      </c>
      <c r="E76" s="30">
        <v>159</v>
      </c>
    </row>
    <row r="77" spans="1:5" x14ac:dyDescent="0.25">
      <c r="A77" s="2">
        <v>74</v>
      </c>
      <c r="B77" s="20" t="s">
        <v>13</v>
      </c>
      <c r="C77" s="35" t="s">
        <v>223</v>
      </c>
      <c r="D77" s="30">
        <v>568</v>
      </c>
      <c r="E77" s="30">
        <v>157</v>
      </c>
    </row>
    <row r="78" spans="1:5" x14ac:dyDescent="0.25">
      <c r="A78" s="2">
        <v>75</v>
      </c>
      <c r="B78" s="20" t="s">
        <v>13</v>
      </c>
      <c r="C78" s="35" t="s">
        <v>225</v>
      </c>
      <c r="D78" s="30">
        <v>349</v>
      </c>
      <c r="E78" s="30">
        <v>79</v>
      </c>
    </row>
    <row r="79" spans="1:5" x14ac:dyDescent="0.25">
      <c r="A79" s="2">
        <v>76</v>
      </c>
      <c r="B79" s="20" t="s">
        <v>13</v>
      </c>
      <c r="C79" s="35" t="s">
        <v>224</v>
      </c>
      <c r="D79" s="30">
        <v>455</v>
      </c>
      <c r="E79" s="30">
        <v>121</v>
      </c>
    </row>
    <row r="80" spans="1:5" x14ac:dyDescent="0.25">
      <c r="A80" s="2">
        <v>77</v>
      </c>
      <c r="B80" s="20" t="s">
        <v>13</v>
      </c>
      <c r="C80" s="20" t="s">
        <v>226</v>
      </c>
      <c r="D80" s="30">
        <v>534</v>
      </c>
      <c r="E80" s="30">
        <v>148</v>
      </c>
    </row>
    <row r="81" spans="1:5" x14ac:dyDescent="0.25">
      <c r="A81" s="2">
        <v>78</v>
      </c>
      <c r="B81" s="20" t="s">
        <v>13</v>
      </c>
      <c r="C81" s="20" t="s">
        <v>227</v>
      </c>
      <c r="D81" s="30">
        <v>497</v>
      </c>
      <c r="E81" s="30">
        <v>137</v>
      </c>
    </row>
    <row r="82" spans="1:5" x14ac:dyDescent="0.25">
      <c r="A82" s="2">
        <v>79</v>
      </c>
      <c r="B82" s="20" t="s">
        <v>13</v>
      </c>
      <c r="C82" s="35" t="s">
        <v>229</v>
      </c>
      <c r="D82" s="30">
        <v>385</v>
      </c>
      <c r="E82" s="30">
        <v>89</v>
      </c>
    </row>
    <row r="83" spans="1:5" x14ac:dyDescent="0.25">
      <c r="A83" s="2">
        <v>80</v>
      </c>
      <c r="B83" s="20" t="s">
        <v>13</v>
      </c>
      <c r="C83" s="35" t="s">
        <v>228</v>
      </c>
      <c r="D83" s="30">
        <v>466</v>
      </c>
      <c r="E83" s="30">
        <v>124</v>
      </c>
    </row>
    <row r="84" spans="1:5" x14ac:dyDescent="0.25">
      <c r="A84" s="2">
        <v>81</v>
      </c>
      <c r="B84" s="20" t="s">
        <v>15</v>
      </c>
      <c r="C84" s="35" t="s">
        <v>210</v>
      </c>
      <c r="D84" s="30">
        <v>573</v>
      </c>
      <c r="E84" s="30">
        <v>160</v>
      </c>
    </row>
    <row r="85" spans="1:5" x14ac:dyDescent="0.25">
      <c r="A85" s="2">
        <v>82</v>
      </c>
      <c r="B85" s="20" t="s">
        <v>15</v>
      </c>
      <c r="C85" s="35" t="s">
        <v>204</v>
      </c>
      <c r="D85" s="30">
        <v>486</v>
      </c>
      <c r="E85" s="30">
        <v>133</v>
      </c>
    </row>
    <row r="86" spans="1:5" x14ac:dyDescent="0.25">
      <c r="A86" s="2">
        <v>83</v>
      </c>
      <c r="B86" s="20" t="s">
        <v>15</v>
      </c>
      <c r="C86" s="35" t="s">
        <v>206</v>
      </c>
      <c r="D86" s="30">
        <v>522</v>
      </c>
      <c r="E86" s="30">
        <v>144</v>
      </c>
    </row>
    <row r="87" spans="1:5" x14ac:dyDescent="0.25">
      <c r="A87" s="2">
        <v>84</v>
      </c>
      <c r="B87" s="20" t="s">
        <v>15</v>
      </c>
      <c r="C87" s="35" t="s">
        <v>205</v>
      </c>
      <c r="D87" s="30">
        <v>602</v>
      </c>
      <c r="E87" s="30">
        <v>163</v>
      </c>
    </row>
    <row r="88" spans="1:5" x14ac:dyDescent="0.25">
      <c r="A88" s="2">
        <v>85</v>
      </c>
      <c r="B88" s="20" t="s">
        <v>15</v>
      </c>
      <c r="C88" s="35" t="s">
        <v>209</v>
      </c>
      <c r="D88" s="30">
        <v>530</v>
      </c>
      <c r="E88" s="30">
        <v>146</v>
      </c>
    </row>
    <row r="89" spans="1:5" x14ac:dyDescent="0.25">
      <c r="A89" s="2">
        <v>86</v>
      </c>
      <c r="B89" s="20" t="s">
        <v>15</v>
      </c>
      <c r="C89" s="35" t="s">
        <v>211</v>
      </c>
      <c r="D89" s="30">
        <v>552</v>
      </c>
      <c r="E89" s="30">
        <v>152</v>
      </c>
    </row>
    <row r="90" spans="1:5" x14ac:dyDescent="0.25">
      <c r="A90" s="2">
        <v>87</v>
      </c>
      <c r="B90" s="20" t="s">
        <v>15</v>
      </c>
      <c r="C90" s="35" t="s">
        <v>207</v>
      </c>
      <c r="D90" s="30">
        <v>219</v>
      </c>
      <c r="E90" s="30">
        <v>29</v>
      </c>
    </row>
    <row r="91" spans="1:5" x14ac:dyDescent="0.25">
      <c r="A91" s="2">
        <v>88</v>
      </c>
      <c r="B91" s="20" t="s">
        <v>15</v>
      </c>
      <c r="C91" s="35" t="s">
        <v>208</v>
      </c>
      <c r="D91" s="30">
        <v>467</v>
      </c>
      <c r="E91" s="30">
        <v>126</v>
      </c>
    </row>
    <row r="92" spans="1:5" x14ac:dyDescent="0.25">
      <c r="A92" s="2">
        <v>89</v>
      </c>
      <c r="B92" s="39" t="s">
        <v>55</v>
      </c>
      <c r="C92" s="35" t="s">
        <v>106</v>
      </c>
      <c r="D92" s="30">
        <v>592</v>
      </c>
      <c r="E92" s="30">
        <v>161</v>
      </c>
    </row>
    <row r="93" spans="1:5" x14ac:dyDescent="0.25">
      <c r="A93" s="2">
        <v>90</v>
      </c>
      <c r="B93" s="39" t="s">
        <v>55</v>
      </c>
      <c r="C93" s="35" t="s">
        <v>107</v>
      </c>
      <c r="D93" s="30">
        <v>270</v>
      </c>
      <c r="E93" s="30">
        <v>49</v>
      </c>
    </row>
    <row r="94" spans="1:5" x14ac:dyDescent="0.25">
      <c r="A94" s="2">
        <v>91</v>
      </c>
      <c r="B94" s="39" t="s">
        <v>55</v>
      </c>
      <c r="C94" s="20" t="s">
        <v>108</v>
      </c>
      <c r="D94" s="30">
        <v>505</v>
      </c>
      <c r="E94" s="30">
        <v>141</v>
      </c>
    </row>
    <row r="95" spans="1:5" x14ac:dyDescent="0.25">
      <c r="A95" s="2">
        <v>92</v>
      </c>
      <c r="B95" s="39" t="s">
        <v>55</v>
      </c>
      <c r="C95" s="35" t="s">
        <v>109</v>
      </c>
      <c r="D95" s="30">
        <v>309</v>
      </c>
      <c r="E95" s="30">
        <v>68</v>
      </c>
    </row>
    <row r="96" spans="1:5" x14ac:dyDescent="0.25">
      <c r="A96" s="2">
        <v>93</v>
      </c>
      <c r="B96" s="39" t="s">
        <v>55</v>
      </c>
      <c r="C96" s="35" t="s">
        <v>110</v>
      </c>
      <c r="D96" s="30">
        <v>423</v>
      </c>
      <c r="E96" s="30">
        <v>106</v>
      </c>
    </row>
    <row r="97" spans="1:5" x14ac:dyDescent="0.25">
      <c r="A97" s="2">
        <v>94</v>
      </c>
      <c r="B97" s="39" t="s">
        <v>55</v>
      </c>
      <c r="C97" s="35" t="s">
        <v>112</v>
      </c>
      <c r="D97" s="30">
        <v>418</v>
      </c>
      <c r="E97" s="30">
        <v>104</v>
      </c>
    </row>
    <row r="98" spans="1:5" x14ac:dyDescent="0.25">
      <c r="A98" s="2">
        <v>95</v>
      </c>
      <c r="B98" s="39" t="s">
        <v>55</v>
      </c>
      <c r="C98" s="20" t="s">
        <v>111</v>
      </c>
      <c r="D98" s="30">
        <v>507</v>
      </c>
      <c r="E98" s="30">
        <v>142</v>
      </c>
    </row>
    <row r="99" spans="1:5" x14ac:dyDescent="0.25">
      <c r="A99" s="2">
        <v>96</v>
      </c>
      <c r="B99" s="39" t="s">
        <v>55</v>
      </c>
      <c r="C99" s="35" t="s">
        <v>113</v>
      </c>
      <c r="D99" s="30">
        <v>235</v>
      </c>
      <c r="E99" s="30">
        <v>35</v>
      </c>
    </row>
    <row r="100" spans="1:5" x14ac:dyDescent="0.25">
      <c r="A100" s="2">
        <v>97</v>
      </c>
      <c r="B100" s="20" t="s">
        <v>16</v>
      </c>
      <c r="C100" s="35" t="s">
        <v>161</v>
      </c>
      <c r="D100" s="30">
        <v>352</v>
      </c>
      <c r="E100" s="30">
        <v>80</v>
      </c>
    </row>
    <row r="101" spans="1:5" x14ac:dyDescent="0.25">
      <c r="A101" s="2">
        <v>98</v>
      </c>
      <c r="B101" s="20" t="s">
        <v>16</v>
      </c>
      <c r="C101" s="35" t="s">
        <v>163</v>
      </c>
      <c r="D101" s="30">
        <v>349</v>
      </c>
      <c r="E101" s="30">
        <v>79</v>
      </c>
    </row>
    <row r="102" spans="1:5" x14ac:dyDescent="0.25">
      <c r="A102" s="2">
        <v>99</v>
      </c>
      <c r="B102" s="20" t="s">
        <v>16</v>
      </c>
      <c r="C102" s="35" t="s">
        <v>164</v>
      </c>
      <c r="D102" s="30">
        <v>498</v>
      </c>
      <c r="E102" s="30">
        <v>138</v>
      </c>
    </row>
    <row r="103" spans="1:5" x14ac:dyDescent="0.25">
      <c r="A103" s="2">
        <v>100</v>
      </c>
      <c r="B103" s="20" t="s">
        <v>16</v>
      </c>
      <c r="C103" s="35" t="s">
        <v>160</v>
      </c>
      <c r="D103" s="30">
        <v>163</v>
      </c>
      <c r="E103" s="30">
        <v>16</v>
      </c>
    </row>
    <row r="104" spans="1:5" x14ac:dyDescent="0.25">
      <c r="A104" s="2">
        <v>101</v>
      </c>
      <c r="B104" s="20" t="s">
        <v>16</v>
      </c>
      <c r="C104" s="20" t="s">
        <v>165</v>
      </c>
      <c r="D104" s="30">
        <v>532</v>
      </c>
      <c r="E104" s="30">
        <v>147</v>
      </c>
    </row>
    <row r="105" spans="1:5" x14ac:dyDescent="0.25">
      <c r="A105" s="2">
        <v>102</v>
      </c>
      <c r="B105" s="20" t="s">
        <v>16</v>
      </c>
      <c r="C105" s="35" t="s">
        <v>162</v>
      </c>
      <c r="D105" s="30">
        <v>455</v>
      </c>
      <c r="E105" s="30">
        <v>121</v>
      </c>
    </row>
    <row r="106" spans="1:5" x14ac:dyDescent="0.25">
      <c r="A106" s="2">
        <v>103</v>
      </c>
      <c r="B106" s="20" t="s">
        <v>16</v>
      </c>
      <c r="C106" s="35" t="s">
        <v>202</v>
      </c>
      <c r="D106" s="30">
        <v>529</v>
      </c>
      <c r="E106" s="30">
        <v>145</v>
      </c>
    </row>
    <row r="107" spans="1:5" x14ac:dyDescent="0.25">
      <c r="A107" s="2">
        <v>104</v>
      </c>
      <c r="B107" s="20" t="s">
        <v>16</v>
      </c>
      <c r="C107" s="35" t="s">
        <v>203</v>
      </c>
      <c r="D107" s="30">
        <v>562</v>
      </c>
      <c r="E107" s="30">
        <v>155</v>
      </c>
    </row>
    <row r="108" spans="1:5" x14ac:dyDescent="0.25">
      <c r="A108" s="2">
        <v>105</v>
      </c>
      <c r="B108" s="20" t="s">
        <v>17</v>
      </c>
      <c r="C108" s="20" t="s">
        <v>121</v>
      </c>
      <c r="D108" s="30">
        <v>600</v>
      </c>
      <c r="E108" s="30">
        <v>162</v>
      </c>
    </row>
    <row r="109" spans="1:5" x14ac:dyDescent="0.25">
      <c r="A109" s="2">
        <v>106</v>
      </c>
      <c r="B109" s="20" t="s">
        <v>17</v>
      </c>
      <c r="C109" s="20" t="s">
        <v>122</v>
      </c>
      <c r="D109" s="30">
        <v>569</v>
      </c>
      <c r="E109" s="30">
        <v>158</v>
      </c>
    </row>
    <row r="110" spans="1:5" x14ac:dyDescent="0.25">
      <c r="A110" s="2">
        <v>107</v>
      </c>
      <c r="B110" s="20" t="s">
        <v>17</v>
      </c>
      <c r="C110" s="20" t="s">
        <v>123</v>
      </c>
      <c r="D110" s="30">
        <v>383</v>
      </c>
      <c r="E110" s="30">
        <v>88</v>
      </c>
    </row>
    <row r="111" spans="1:5" x14ac:dyDescent="0.25">
      <c r="A111" s="2">
        <v>108</v>
      </c>
      <c r="B111" s="20" t="s">
        <v>17</v>
      </c>
      <c r="C111" s="20" t="s">
        <v>124</v>
      </c>
      <c r="D111" s="30">
        <v>423</v>
      </c>
      <c r="E111" s="30">
        <v>106</v>
      </c>
    </row>
    <row r="112" spans="1:5" x14ac:dyDescent="0.25">
      <c r="A112" s="2">
        <v>109</v>
      </c>
      <c r="B112" s="20" t="s">
        <v>17</v>
      </c>
      <c r="C112" s="20" t="s">
        <v>125</v>
      </c>
      <c r="D112" s="30">
        <v>233</v>
      </c>
      <c r="E112" s="30">
        <v>34</v>
      </c>
    </row>
    <row r="113" spans="1:5" x14ac:dyDescent="0.25">
      <c r="A113" s="2">
        <v>110</v>
      </c>
      <c r="B113" s="20" t="s">
        <v>17</v>
      </c>
      <c r="C113" s="20" t="s">
        <v>126</v>
      </c>
      <c r="D113" s="30">
        <v>399</v>
      </c>
      <c r="E113" s="30">
        <v>96</v>
      </c>
    </row>
    <row r="114" spans="1:5" x14ac:dyDescent="0.25">
      <c r="A114" s="2">
        <v>111</v>
      </c>
      <c r="B114" s="20" t="s">
        <v>17</v>
      </c>
      <c r="C114" s="20" t="s">
        <v>127</v>
      </c>
      <c r="D114" s="30">
        <v>466</v>
      </c>
      <c r="E114" s="30">
        <v>125</v>
      </c>
    </row>
    <row r="115" spans="1:5" x14ac:dyDescent="0.25">
      <c r="A115" s="2">
        <v>112</v>
      </c>
      <c r="B115" s="20" t="s">
        <v>17</v>
      </c>
      <c r="C115" s="20" t="s">
        <v>128</v>
      </c>
      <c r="D115" s="30">
        <v>553</v>
      </c>
      <c r="E115" s="30">
        <v>153</v>
      </c>
    </row>
    <row r="116" spans="1:5" x14ac:dyDescent="0.25">
      <c r="A116" s="2">
        <v>113</v>
      </c>
      <c r="B116" s="20" t="s">
        <v>56</v>
      </c>
      <c r="C116" s="20" t="s">
        <v>238</v>
      </c>
      <c r="D116" s="30">
        <v>302</v>
      </c>
      <c r="E116" s="30">
        <v>64</v>
      </c>
    </row>
    <row r="117" spans="1:5" x14ac:dyDescent="0.25">
      <c r="A117" s="2">
        <v>114</v>
      </c>
      <c r="B117" s="20" t="s">
        <v>56</v>
      </c>
      <c r="C117" s="20" t="s">
        <v>239</v>
      </c>
      <c r="D117" s="30">
        <v>388</v>
      </c>
      <c r="E117" s="30">
        <v>91</v>
      </c>
    </row>
    <row r="118" spans="1:5" x14ac:dyDescent="0.25">
      <c r="A118" s="2">
        <v>115</v>
      </c>
      <c r="B118" s="20" t="s">
        <v>56</v>
      </c>
      <c r="C118" s="36" t="s">
        <v>240</v>
      </c>
      <c r="D118" s="30">
        <v>321</v>
      </c>
      <c r="E118" s="30">
        <v>71</v>
      </c>
    </row>
    <row r="119" spans="1:5" x14ac:dyDescent="0.25">
      <c r="A119" s="2">
        <v>116</v>
      </c>
      <c r="B119" s="20" t="s">
        <v>56</v>
      </c>
      <c r="C119" s="20" t="s">
        <v>241</v>
      </c>
      <c r="D119" s="30">
        <v>479</v>
      </c>
      <c r="E119" s="30">
        <v>132</v>
      </c>
    </row>
    <row r="120" spans="1:5" x14ac:dyDescent="0.25">
      <c r="A120" s="2">
        <v>117</v>
      </c>
      <c r="B120" s="20" t="s">
        <v>56</v>
      </c>
      <c r="C120" s="20" t="s">
        <v>242</v>
      </c>
      <c r="D120" s="30">
        <v>434</v>
      </c>
      <c r="E120" s="30">
        <v>112</v>
      </c>
    </row>
    <row r="121" spans="1:5" x14ac:dyDescent="0.25">
      <c r="A121" s="2">
        <v>118</v>
      </c>
      <c r="B121" s="20" t="s">
        <v>56</v>
      </c>
      <c r="C121" s="20" t="s">
        <v>243</v>
      </c>
      <c r="D121" s="30">
        <v>454</v>
      </c>
      <c r="E121" s="30">
        <v>120</v>
      </c>
    </row>
    <row r="122" spans="1:5" x14ac:dyDescent="0.25">
      <c r="A122" s="2">
        <v>119</v>
      </c>
      <c r="B122" s="20" t="s">
        <v>56</v>
      </c>
      <c r="C122" s="36" t="s">
        <v>244</v>
      </c>
      <c r="D122" s="30">
        <v>372</v>
      </c>
      <c r="E122" s="30">
        <v>86</v>
      </c>
    </row>
    <row r="123" spans="1:5" x14ac:dyDescent="0.25">
      <c r="A123" s="2">
        <v>120</v>
      </c>
      <c r="B123" s="20" t="s">
        <v>56</v>
      </c>
      <c r="C123" s="36" t="s">
        <v>245</v>
      </c>
      <c r="D123" s="30">
        <v>406</v>
      </c>
      <c r="E123" s="30">
        <v>99</v>
      </c>
    </row>
    <row r="124" spans="1:5" x14ac:dyDescent="0.25">
      <c r="A124" s="2">
        <v>121</v>
      </c>
      <c r="B124" s="39" t="s">
        <v>57</v>
      </c>
      <c r="C124" s="35" t="s">
        <v>234</v>
      </c>
      <c r="D124" s="30">
        <v>437</v>
      </c>
      <c r="E124" s="30">
        <v>114</v>
      </c>
    </row>
    <row r="125" spans="1:5" x14ac:dyDescent="0.25">
      <c r="A125" s="2">
        <v>122</v>
      </c>
      <c r="B125" s="39" t="s">
        <v>57</v>
      </c>
      <c r="C125" s="20" t="s">
        <v>237</v>
      </c>
      <c r="D125" s="30">
        <v>486</v>
      </c>
      <c r="E125" s="30">
        <v>133</v>
      </c>
    </row>
    <row r="126" spans="1:5" x14ac:dyDescent="0.25">
      <c r="A126" s="2">
        <v>123</v>
      </c>
      <c r="B126" s="39" t="s">
        <v>57</v>
      </c>
      <c r="C126" s="20" t="s">
        <v>231</v>
      </c>
      <c r="D126" s="30">
        <v>455</v>
      </c>
      <c r="E126" s="30">
        <v>121</v>
      </c>
    </row>
    <row r="127" spans="1:5" x14ac:dyDescent="0.25">
      <c r="A127" s="2">
        <v>124</v>
      </c>
      <c r="B127" s="39" t="s">
        <v>57</v>
      </c>
      <c r="C127" s="35" t="s">
        <v>235</v>
      </c>
      <c r="D127" s="30">
        <v>407</v>
      </c>
      <c r="E127" s="30">
        <v>100</v>
      </c>
    </row>
    <row r="128" spans="1:5" x14ac:dyDescent="0.25">
      <c r="A128" s="2">
        <v>125</v>
      </c>
      <c r="B128" s="39" t="s">
        <v>57</v>
      </c>
      <c r="C128" s="35" t="s">
        <v>232</v>
      </c>
      <c r="D128" s="30">
        <v>401</v>
      </c>
      <c r="E128" s="30">
        <v>97</v>
      </c>
    </row>
    <row r="129" spans="1:5" x14ac:dyDescent="0.25">
      <c r="A129" s="2">
        <v>126</v>
      </c>
      <c r="B129" s="39" t="s">
        <v>57</v>
      </c>
      <c r="C129" s="35" t="s">
        <v>230</v>
      </c>
      <c r="D129" s="30">
        <v>271</v>
      </c>
      <c r="E129" s="30">
        <v>50</v>
      </c>
    </row>
    <row r="130" spans="1:5" x14ac:dyDescent="0.25">
      <c r="A130" s="2">
        <v>127</v>
      </c>
      <c r="B130" s="39" t="s">
        <v>57</v>
      </c>
      <c r="C130" s="20" t="s">
        <v>233</v>
      </c>
      <c r="D130" s="30">
        <v>353</v>
      </c>
      <c r="E130" s="30">
        <v>81</v>
      </c>
    </row>
    <row r="131" spans="1:5" x14ac:dyDescent="0.25">
      <c r="A131" s="2">
        <v>128</v>
      </c>
      <c r="B131" s="39" t="s">
        <v>57</v>
      </c>
      <c r="C131" s="20" t="s">
        <v>236</v>
      </c>
      <c r="D131" s="30">
        <v>477</v>
      </c>
      <c r="E131" s="30">
        <v>130</v>
      </c>
    </row>
    <row r="132" spans="1:5" x14ac:dyDescent="0.25">
      <c r="A132" s="2">
        <v>129</v>
      </c>
      <c r="B132" s="20" t="s">
        <v>58</v>
      </c>
      <c r="C132" s="35" t="s">
        <v>185</v>
      </c>
      <c r="D132" s="30">
        <v>332</v>
      </c>
      <c r="E132" s="30">
        <v>75</v>
      </c>
    </row>
    <row r="133" spans="1:5" x14ac:dyDescent="0.25">
      <c r="A133" s="2">
        <v>130</v>
      </c>
      <c r="B133" s="20" t="s">
        <v>58</v>
      </c>
      <c r="C133" s="35" t="s">
        <v>186</v>
      </c>
      <c r="D133" s="30">
        <v>330</v>
      </c>
      <c r="E133" s="30">
        <v>73</v>
      </c>
    </row>
    <row r="134" spans="1:5" x14ac:dyDescent="0.25">
      <c r="A134" s="2">
        <v>131</v>
      </c>
      <c r="B134" s="20" t="s">
        <v>58</v>
      </c>
      <c r="C134" s="35" t="s">
        <v>187</v>
      </c>
      <c r="D134" s="30">
        <v>277</v>
      </c>
      <c r="E134" s="30">
        <v>51</v>
      </c>
    </row>
    <row r="135" spans="1:5" x14ac:dyDescent="0.25">
      <c r="A135" s="2">
        <v>132</v>
      </c>
      <c r="B135" s="20" t="s">
        <v>58</v>
      </c>
      <c r="C135" s="35" t="s">
        <v>188</v>
      </c>
      <c r="D135" s="30">
        <v>231</v>
      </c>
      <c r="E135" s="30">
        <v>33</v>
      </c>
    </row>
    <row r="136" spans="1:5" x14ac:dyDescent="0.25">
      <c r="A136" s="2">
        <v>133</v>
      </c>
      <c r="B136" s="20" t="s">
        <v>58</v>
      </c>
      <c r="C136" s="35" t="s">
        <v>189</v>
      </c>
      <c r="D136" s="30">
        <v>546</v>
      </c>
      <c r="E136" s="30">
        <v>149</v>
      </c>
    </row>
    <row r="137" spans="1:5" x14ac:dyDescent="0.25">
      <c r="A137" s="2">
        <v>134</v>
      </c>
      <c r="B137" s="20" t="s">
        <v>58</v>
      </c>
      <c r="C137" s="35" t="s">
        <v>190</v>
      </c>
      <c r="D137" s="30">
        <v>430</v>
      </c>
      <c r="E137" s="30">
        <v>108</v>
      </c>
    </row>
    <row r="138" spans="1:5" x14ac:dyDescent="0.25">
      <c r="A138" s="2">
        <v>135</v>
      </c>
      <c r="B138" s="20" t="s">
        <v>58</v>
      </c>
      <c r="C138" s="35" t="s">
        <v>191</v>
      </c>
      <c r="D138" s="30">
        <v>213</v>
      </c>
      <c r="E138" s="30">
        <v>27</v>
      </c>
    </row>
    <row r="139" spans="1:5" x14ac:dyDescent="0.25">
      <c r="A139" s="2">
        <v>136</v>
      </c>
      <c r="B139" s="20" t="s">
        <v>58</v>
      </c>
      <c r="C139" s="35" t="s">
        <v>192</v>
      </c>
      <c r="D139" s="30">
        <v>292</v>
      </c>
      <c r="E139" s="30">
        <v>61</v>
      </c>
    </row>
    <row r="140" spans="1:5" x14ac:dyDescent="0.25">
      <c r="A140" s="2">
        <v>137</v>
      </c>
      <c r="B140" s="20" t="s">
        <v>20</v>
      </c>
      <c r="C140" s="35" t="s">
        <v>114</v>
      </c>
      <c r="D140" s="30">
        <v>200</v>
      </c>
      <c r="E140" s="30">
        <v>23</v>
      </c>
    </row>
    <row r="141" spans="1:5" x14ac:dyDescent="0.25">
      <c r="A141" s="2">
        <v>138</v>
      </c>
      <c r="B141" s="20" t="s">
        <v>20</v>
      </c>
      <c r="C141" s="35" t="s">
        <v>116</v>
      </c>
      <c r="D141" s="30">
        <v>330</v>
      </c>
      <c r="E141" s="30">
        <v>73</v>
      </c>
    </row>
    <row r="142" spans="1:5" x14ac:dyDescent="0.25">
      <c r="A142" s="2">
        <v>139</v>
      </c>
      <c r="B142" s="20" t="s">
        <v>20</v>
      </c>
      <c r="C142" s="35" t="s">
        <v>119</v>
      </c>
      <c r="D142" s="30">
        <v>150</v>
      </c>
      <c r="E142" s="30">
        <v>15</v>
      </c>
    </row>
    <row r="143" spans="1:5" x14ac:dyDescent="0.25">
      <c r="A143" s="2">
        <v>140</v>
      </c>
      <c r="B143" s="20" t="s">
        <v>20</v>
      </c>
      <c r="C143" s="35" t="s">
        <v>120</v>
      </c>
      <c r="D143" s="30">
        <v>222</v>
      </c>
      <c r="E143" s="30">
        <v>31</v>
      </c>
    </row>
    <row r="144" spans="1:5" x14ac:dyDescent="0.25">
      <c r="A144" s="2">
        <v>141</v>
      </c>
      <c r="B144" s="20" t="s">
        <v>20</v>
      </c>
      <c r="C144" s="35" t="s">
        <v>115</v>
      </c>
      <c r="D144" s="30">
        <v>119</v>
      </c>
      <c r="E144" s="30">
        <v>9</v>
      </c>
    </row>
    <row r="145" spans="1:5" x14ac:dyDescent="0.25">
      <c r="A145" s="2">
        <v>142</v>
      </c>
      <c r="B145" s="20" t="s">
        <v>20</v>
      </c>
      <c r="C145" s="35" t="s">
        <v>252</v>
      </c>
      <c r="D145" s="30">
        <v>183</v>
      </c>
      <c r="E145" s="30">
        <v>20</v>
      </c>
    </row>
    <row r="146" spans="1:5" x14ac:dyDescent="0.25">
      <c r="A146" s="2">
        <v>143</v>
      </c>
      <c r="B146" s="20" t="s">
        <v>20</v>
      </c>
      <c r="C146" s="35" t="s">
        <v>118</v>
      </c>
      <c r="D146" s="30">
        <v>251</v>
      </c>
      <c r="E146" s="30">
        <v>40</v>
      </c>
    </row>
    <row r="147" spans="1:5" x14ac:dyDescent="0.25">
      <c r="A147" s="2">
        <v>144</v>
      </c>
      <c r="B147" s="20" t="s">
        <v>20</v>
      </c>
      <c r="C147" s="35" t="s">
        <v>117</v>
      </c>
      <c r="D147" s="30">
        <v>130</v>
      </c>
      <c r="E147" s="30">
        <v>14</v>
      </c>
    </row>
    <row r="148" spans="1:5" x14ac:dyDescent="0.25">
      <c r="A148" s="2">
        <v>145</v>
      </c>
      <c r="B148" s="20" t="s">
        <v>59</v>
      </c>
      <c r="C148" s="35" t="s">
        <v>166</v>
      </c>
      <c r="D148" s="30">
        <v>387</v>
      </c>
      <c r="E148" s="30">
        <v>90</v>
      </c>
    </row>
    <row r="149" spans="1:5" x14ac:dyDescent="0.25">
      <c r="A149" s="2">
        <v>146</v>
      </c>
      <c r="B149" s="20" t="s">
        <v>59</v>
      </c>
      <c r="C149" s="35" t="s">
        <v>170</v>
      </c>
      <c r="D149" s="30">
        <v>430</v>
      </c>
      <c r="E149" s="30">
        <v>109</v>
      </c>
    </row>
    <row r="150" spans="1:5" x14ac:dyDescent="0.25">
      <c r="A150" s="2">
        <v>147</v>
      </c>
      <c r="B150" s="20" t="s">
        <v>59</v>
      </c>
      <c r="C150" s="35" t="s">
        <v>168</v>
      </c>
      <c r="D150" s="30">
        <v>319</v>
      </c>
      <c r="E150" s="30">
        <v>70</v>
      </c>
    </row>
    <row r="151" spans="1:5" x14ac:dyDescent="0.25">
      <c r="A151" s="2">
        <v>148</v>
      </c>
      <c r="B151" s="20" t="s">
        <v>59</v>
      </c>
      <c r="C151" s="35" t="s">
        <v>171</v>
      </c>
      <c r="D151" s="30">
        <v>463</v>
      </c>
      <c r="E151" s="30">
        <v>123</v>
      </c>
    </row>
    <row r="152" spans="1:5" x14ac:dyDescent="0.25">
      <c r="A152" s="2">
        <v>149</v>
      </c>
      <c r="B152" s="20" t="s">
        <v>59</v>
      </c>
      <c r="C152" s="35" t="s">
        <v>167</v>
      </c>
      <c r="D152" s="30">
        <v>490</v>
      </c>
      <c r="E152" s="30">
        <v>136</v>
      </c>
    </row>
    <row r="153" spans="1:5" x14ac:dyDescent="0.25">
      <c r="A153" s="2">
        <v>150</v>
      </c>
      <c r="B153" s="20" t="s">
        <v>59</v>
      </c>
      <c r="C153" s="35" t="s">
        <v>168</v>
      </c>
      <c r="D153" s="30">
        <v>415</v>
      </c>
      <c r="E153" s="30">
        <v>103</v>
      </c>
    </row>
    <row r="154" spans="1:5" x14ac:dyDescent="0.25">
      <c r="A154" s="2">
        <v>151</v>
      </c>
      <c r="B154" s="20" t="s">
        <v>59</v>
      </c>
      <c r="C154" s="35" t="s">
        <v>169</v>
      </c>
      <c r="D154" s="30">
        <v>321</v>
      </c>
      <c r="E154" s="30">
        <v>71</v>
      </c>
    </row>
    <row r="155" spans="1:5" x14ac:dyDescent="0.25">
      <c r="A155" s="2">
        <v>152</v>
      </c>
      <c r="B155" s="20" t="s">
        <v>59</v>
      </c>
      <c r="C155" s="35" t="s">
        <v>169</v>
      </c>
      <c r="D155" s="30">
        <v>470</v>
      </c>
      <c r="E155" s="30">
        <v>127</v>
      </c>
    </row>
    <row r="156" spans="1:5" x14ac:dyDescent="0.25">
      <c r="A156" s="2">
        <v>153</v>
      </c>
      <c r="B156" s="20" t="s">
        <v>23</v>
      </c>
      <c r="C156" s="35" t="s">
        <v>67</v>
      </c>
      <c r="D156" s="30">
        <v>412</v>
      </c>
      <c r="E156" s="30">
        <v>101</v>
      </c>
    </row>
    <row r="157" spans="1:5" x14ac:dyDescent="0.25">
      <c r="A157" s="2">
        <v>154</v>
      </c>
      <c r="B157" s="20" t="s">
        <v>23</v>
      </c>
      <c r="C157" s="35" t="s">
        <v>64</v>
      </c>
      <c r="D157" s="30">
        <v>550</v>
      </c>
      <c r="E157" s="30">
        <v>151</v>
      </c>
    </row>
    <row r="158" spans="1:5" x14ac:dyDescent="0.25">
      <c r="A158" s="2">
        <v>155</v>
      </c>
      <c r="B158" s="20" t="s">
        <v>23</v>
      </c>
      <c r="C158" s="35" t="s">
        <v>68</v>
      </c>
      <c r="D158" s="30">
        <v>487</v>
      </c>
      <c r="E158" s="30">
        <v>134</v>
      </c>
    </row>
    <row r="159" spans="1:5" x14ac:dyDescent="0.25">
      <c r="A159" s="2">
        <v>156</v>
      </c>
      <c r="B159" s="20" t="s">
        <v>23</v>
      </c>
      <c r="C159" s="35" t="s">
        <v>62</v>
      </c>
      <c r="D159" s="30">
        <v>557</v>
      </c>
      <c r="E159" s="30">
        <v>154</v>
      </c>
    </row>
    <row r="160" spans="1:5" x14ac:dyDescent="0.25">
      <c r="A160" s="2">
        <v>157</v>
      </c>
      <c r="B160" s="20" t="s">
        <v>23</v>
      </c>
      <c r="C160" s="20" t="s">
        <v>61</v>
      </c>
      <c r="D160" s="30">
        <v>418</v>
      </c>
      <c r="E160" s="30">
        <v>104</v>
      </c>
    </row>
    <row r="161" spans="1:5" x14ac:dyDescent="0.25">
      <c r="A161" s="2">
        <v>158</v>
      </c>
      <c r="B161" s="20" t="s">
        <v>23</v>
      </c>
      <c r="C161" s="20" t="s">
        <v>63</v>
      </c>
      <c r="D161" s="30">
        <v>392</v>
      </c>
      <c r="E161" s="30">
        <v>94</v>
      </c>
    </row>
    <row r="162" spans="1:5" x14ac:dyDescent="0.25">
      <c r="A162" s="2">
        <v>159</v>
      </c>
      <c r="B162" s="20" t="s">
        <v>23</v>
      </c>
      <c r="C162" s="20" t="s">
        <v>65</v>
      </c>
      <c r="D162" s="30">
        <v>419</v>
      </c>
      <c r="E162" s="30">
        <v>105</v>
      </c>
    </row>
    <row r="163" spans="1:5" x14ac:dyDescent="0.25">
      <c r="A163" s="2">
        <v>160</v>
      </c>
      <c r="B163" s="20" t="s">
        <v>23</v>
      </c>
      <c r="C163" s="20" t="s">
        <v>66</v>
      </c>
      <c r="D163" s="30">
        <v>309</v>
      </c>
      <c r="E163" s="30">
        <v>68</v>
      </c>
    </row>
    <row r="164" spans="1:5" x14ac:dyDescent="0.25">
      <c r="A164" s="2">
        <v>161</v>
      </c>
      <c r="B164" s="20" t="s">
        <v>25</v>
      </c>
      <c r="C164" s="20" t="s">
        <v>79</v>
      </c>
      <c r="D164" s="30">
        <v>431</v>
      </c>
      <c r="E164" s="30">
        <v>110</v>
      </c>
    </row>
    <row r="165" spans="1:5" x14ac:dyDescent="0.25">
      <c r="A165" s="2">
        <v>162</v>
      </c>
      <c r="B165" s="20" t="s">
        <v>25</v>
      </c>
      <c r="C165" s="20" t="s">
        <v>250</v>
      </c>
      <c r="D165" s="30">
        <v>444</v>
      </c>
      <c r="E165" s="30">
        <v>116</v>
      </c>
    </row>
    <row r="166" spans="1:5" x14ac:dyDescent="0.25">
      <c r="A166" s="2">
        <v>163</v>
      </c>
      <c r="B166" s="20" t="s">
        <v>25</v>
      </c>
      <c r="C166" s="20" t="s">
        <v>78</v>
      </c>
      <c r="D166" s="30">
        <v>476</v>
      </c>
      <c r="E166" s="30">
        <v>129</v>
      </c>
    </row>
    <row r="167" spans="1:5" x14ac:dyDescent="0.25">
      <c r="A167" s="2">
        <v>164</v>
      </c>
      <c r="B167" s="20" t="s">
        <v>25</v>
      </c>
      <c r="C167" s="20" t="s">
        <v>251</v>
      </c>
      <c r="D167" s="30">
        <v>478</v>
      </c>
      <c r="E167" s="30">
        <v>131</v>
      </c>
    </row>
    <row r="168" spans="1:5" x14ac:dyDescent="0.25">
      <c r="A168" s="2">
        <v>165</v>
      </c>
      <c r="B168" s="20" t="s">
        <v>25</v>
      </c>
      <c r="C168" s="20" t="s">
        <v>82</v>
      </c>
      <c r="D168" s="30">
        <v>498</v>
      </c>
      <c r="E168" s="30">
        <v>139</v>
      </c>
    </row>
    <row r="169" spans="1:5" x14ac:dyDescent="0.25">
      <c r="A169" s="2">
        <v>166</v>
      </c>
      <c r="B169" s="20" t="s">
        <v>25</v>
      </c>
      <c r="C169" s="20" t="s">
        <v>81</v>
      </c>
      <c r="D169" s="30">
        <v>546</v>
      </c>
      <c r="E169" s="30">
        <v>150</v>
      </c>
    </row>
    <row r="170" spans="1:5" x14ac:dyDescent="0.25">
      <c r="A170" s="2">
        <v>167</v>
      </c>
      <c r="B170" s="20" t="s">
        <v>25</v>
      </c>
      <c r="C170" s="20" t="s">
        <v>77</v>
      </c>
      <c r="D170" s="30">
        <v>562</v>
      </c>
      <c r="E170" s="30">
        <v>156</v>
      </c>
    </row>
    <row r="171" spans="1:5" x14ac:dyDescent="0.25">
      <c r="A171" s="2">
        <v>168</v>
      </c>
      <c r="B171" s="20" t="s">
        <v>25</v>
      </c>
      <c r="C171" s="20" t="s">
        <v>80</v>
      </c>
      <c r="D171" s="30">
        <v>395</v>
      </c>
      <c r="E171" s="30">
        <v>95</v>
      </c>
    </row>
    <row r="172" spans="1:5" x14ac:dyDescent="0.25">
      <c r="A172" s="2">
        <v>169</v>
      </c>
      <c r="B172" s="20" t="s">
        <v>26</v>
      </c>
      <c r="C172" s="37" t="s">
        <v>144</v>
      </c>
      <c r="D172" s="30">
        <v>130</v>
      </c>
      <c r="E172" s="30">
        <v>14</v>
      </c>
    </row>
    <row r="173" spans="1:5" x14ac:dyDescent="0.25">
      <c r="A173" s="2">
        <v>170</v>
      </c>
      <c r="B173" s="20" t="s">
        <v>26</v>
      </c>
      <c r="C173" s="35" t="s">
        <v>151</v>
      </c>
      <c r="D173" s="30">
        <v>391</v>
      </c>
      <c r="E173" s="30">
        <v>93</v>
      </c>
    </row>
    <row r="174" spans="1:5" x14ac:dyDescent="0.25">
      <c r="A174" s="2">
        <v>171</v>
      </c>
      <c r="B174" s="20" t="s">
        <v>26</v>
      </c>
      <c r="C174" s="35" t="s">
        <v>149</v>
      </c>
      <c r="D174" s="30">
        <v>387</v>
      </c>
      <c r="E174" s="30">
        <v>90</v>
      </c>
    </row>
    <row r="175" spans="1:5" x14ac:dyDescent="0.25">
      <c r="A175" s="2">
        <v>172</v>
      </c>
      <c r="B175" s="20" t="s">
        <v>26</v>
      </c>
      <c r="C175" s="35" t="s">
        <v>148</v>
      </c>
      <c r="D175" s="30">
        <v>241</v>
      </c>
      <c r="E175" s="30">
        <v>36</v>
      </c>
    </row>
    <row r="176" spans="1:5" x14ac:dyDescent="0.25">
      <c r="A176" s="2">
        <v>173</v>
      </c>
      <c r="B176" s="20" t="s">
        <v>26</v>
      </c>
      <c r="C176" s="35" t="s">
        <v>150</v>
      </c>
      <c r="D176" s="30">
        <v>247</v>
      </c>
      <c r="E176" s="30">
        <v>38</v>
      </c>
    </row>
    <row r="177" spans="1:5" x14ac:dyDescent="0.25">
      <c r="A177" s="2">
        <v>174</v>
      </c>
      <c r="B177" s="20" t="s">
        <v>26</v>
      </c>
      <c r="C177" s="35" t="s">
        <v>145</v>
      </c>
      <c r="D177" s="30">
        <v>246</v>
      </c>
      <c r="E177" s="30">
        <v>37</v>
      </c>
    </row>
    <row r="178" spans="1:5" x14ac:dyDescent="0.25">
      <c r="A178" s="2">
        <v>175</v>
      </c>
      <c r="B178" s="20" t="s">
        <v>26</v>
      </c>
      <c r="C178" s="35" t="s">
        <v>147</v>
      </c>
      <c r="D178" s="30">
        <v>294</v>
      </c>
      <c r="E178" s="30">
        <v>62</v>
      </c>
    </row>
    <row r="179" spans="1:5" x14ac:dyDescent="0.25">
      <c r="A179" s="2">
        <v>176</v>
      </c>
      <c r="B179" s="20" t="s">
        <v>26</v>
      </c>
      <c r="C179" s="35" t="s">
        <v>146</v>
      </c>
      <c r="D179" s="30">
        <v>201</v>
      </c>
      <c r="E179" s="30">
        <v>24</v>
      </c>
    </row>
    <row r="180" spans="1:5" x14ac:dyDescent="0.25">
      <c r="A180" s="2">
        <v>177</v>
      </c>
      <c r="B180" s="20" t="s">
        <v>27</v>
      </c>
      <c r="C180" s="35" t="s">
        <v>91</v>
      </c>
      <c r="D180" s="30">
        <v>129</v>
      </c>
      <c r="E180" s="30">
        <v>13</v>
      </c>
    </row>
    <row r="181" spans="1:5" x14ac:dyDescent="0.25">
      <c r="A181" s="2">
        <v>178</v>
      </c>
      <c r="B181" s="20" t="s">
        <v>27</v>
      </c>
      <c r="C181" s="35" t="s">
        <v>92</v>
      </c>
      <c r="D181" s="30">
        <v>67</v>
      </c>
      <c r="E181" s="30">
        <v>1</v>
      </c>
    </row>
    <row r="182" spans="1:5" x14ac:dyDescent="0.25">
      <c r="A182" s="2">
        <v>179</v>
      </c>
      <c r="B182" s="20" t="s">
        <v>27</v>
      </c>
      <c r="C182" s="35" t="s">
        <v>93</v>
      </c>
      <c r="D182" s="30">
        <v>94</v>
      </c>
      <c r="E182" s="30">
        <v>5</v>
      </c>
    </row>
    <row r="183" spans="1:5" x14ac:dyDescent="0.25">
      <c r="A183" s="2">
        <v>180</v>
      </c>
      <c r="B183" s="20" t="s">
        <v>27</v>
      </c>
      <c r="C183" s="35" t="s">
        <v>94</v>
      </c>
      <c r="D183" s="30">
        <v>128</v>
      </c>
      <c r="E183" s="30">
        <v>12</v>
      </c>
    </row>
    <row r="184" spans="1:5" x14ac:dyDescent="0.25">
      <c r="A184" s="2">
        <v>181</v>
      </c>
      <c r="B184" s="20" t="s">
        <v>27</v>
      </c>
      <c r="C184" s="35" t="s">
        <v>95</v>
      </c>
      <c r="D184" s="30">
        <v>81</v>
      </c>
      <c r="E184" s="30">
        <v>4</v>
      </c>
    </row>
    <row r="185" spans="1:5" x14ac:dyDescent="0.25">
      <c r="A185" s="2">
        <v>182</v>
      </c>
      <c r="B185" s="20" t="s">
        <v>27</v>
      </c>
      <c r="C185" s="35" t="s">
        <v>96</v>
      </c>
      <c r="D185" s="30">
        <v>184</v>
      </c>
      <c r="E185" s="30">
        <v>21</v>
      </c>
    </row>
    <row r="186" spans="1:5" x14ac:dyDescent="0.25">
      <c r="A186" s="2">
        <v>183</v>
      </c>
      <c r="B186" s="20" t="s">
        <v>27</v>
      </c>
      <c r="C186" s="35" t="s">
        <v>97</v>
      </c>
      <c r="D186" s="30">
        <v>308</v>
      </c>
      <c r="E186" s="30">
        <v>67</v>
      </c>
    </row>
    <row r="187" spans="1:5" x14ac:dyDescent="0.25">
      <c r="A187" s="2">
        <v>184</v>
      </c>
      <c r="B187" s="20" t="s">
        <v>27</v>
      </c>
      <c r="C187" s="35" t="s">
        <v>201</v>
      </c>
      <c r="D187" s="30">
        <v>250</v>
      </c>
      <c r="E187" s="30">
        <v>39</v>
      </c>
    </row>
    <row r="188" spans="1:5" x14ac:dyDescent="0.25">
      <c r="A188" s="2">
        <v>185</v>
      </c>
      <c r="B188" s="20" t="s">
        <v>60</v>
      </c>
      <c r="C188" s="35" t="s">
        <v>140</v>
      </c>
      <c r="D188" s="30">
        <v>331</v>
      </c>
      <c r="E188" s="30">
        <v>74</v>
      </c>
    </row>
    <row r="189" spans="1:5" x14ac:dyDescent="0.25">
      <c r="A189" s="2">
        <v>186</v>
      </c>
      <c r="B189" s="20" t="s">
        <v>60</v>
      </c>
      <c r="C189" s="35" t="s">
        <v>143</v>
      </c>
      <c r="D189" s="30">
        <v>364</v>
      </c>
      <c r="E189" s="30">
        <v>85</v>
      </c>
    </row>
    <row r="190" spans="1:5" x14ac:dyDescent="0.25">
      <c r="A190" s="2">
        <v>187</v>
      </c>
      <c r="B190" s="20" t="s">
        <v>60</v>
      </c>
      <c r="C190" s="35" t="s">
        <v>137</v>
      </c>
      <c r="D190" s="30">
        <v>405</v>
      </c>
      <c r="E190" s="30">
        <v>98</v>
      </c>
    </row>
    <row r="191" spans="1:5" x14ac:dyDescent="0.25">
      <c r="A191" s="2">
        <v>188</v>
      </c>
      <c r="B191" s="20" t="s">
        <v>60</v>
      </c>
      <c r="C191" s="35" t="s">
        <v>142</v>
      </c>
      <c r="D191" s="30">
        <v>363</v>
      </c>
      <c r="E191" s="30">
        <v>84</v>
      </c>
    </row>
    <row r="192" spans="1:5" x14ac:dyDescent="0.25">
      <c r="A192" s="2">
        <v>189</v>
      </c>
      <c r="B192" s="20" t="s">
        <v>60</v>
      </c>
      <c r="C192" s="35" t="s">
        <v>249</v>
      </c>
      <c r="D192" s="30">
        <v>458</v>
      </c>
      <c r="E192" s="30">
        <v>122</v>
      </c>
    </row>
    <row r="193" spans="1:5" x14ac:dyDescent="0.25">
      <c r="A193" s="2">
        <v>190</v>
      </c>
      <c r="B193" s="20" t="s">
        <v>60</v>
      </c>
      <c r="C193" s="35" t="s">
        <v>138</v>
      </c>
      <c r="D193" s="30">
        <v>284</v>
      </c>
      <c r="E193" s="30">
        <v>56</v>
      </c>
    </row>
    <row r="194" spans="1:5" x14ac:dyDescent="0.25">
      <c r="A194" s="2">
        <v>191</v>
      </c>
      <c r="B194" s="20" t="s">
        <v>60</v>
      </c>
      <c r="C194" s="35" t="s">
        <v>139</v>
      </c>
      <c r="D194" s="30">
        <v>451</v>
      </c>
      <c r="E194" s="30">
        <v>118</v>
      </c>
    </row>
    <row r="195" spans="1:5" x14ac:dyDescent="0.25">
      <c r="A195" s="2">
        <v>192</v>
      </c>
      <c r="B195" s="20" t="s">
        <v>60</v>
      </c>
      <c r="C195" s="35" t="s">
        <v>141</v>
      </c>
      <c r="D195" s="30">
        <v>395</v>
      </c>
      <c r="E195" s="30">
        <v>95</v>
      </c>
    </row>
  </sheetData>
  <autoFilter ref="A2:E3">
    <sortState ref="A5:E195">
      <sortCondition ref="A2:A3"/>
    </sortState>
  </autoFilter>
  <mergeCells count="5">
    <mergeCell ref="A2:A3"/>
    <mergeCell ref="B2:B3"/>
    <mergeCell ref="C2:C3"/>
    <mergeCell ref="D2:D3"/>
    <mergeCell ref="E2:E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opLeftCell="A22" workbookViewId="0">
      <selection activeCell="W29" sqref="W6:W29"/>
    </sheetView>
  </sheetViews>
  <sheetFormatPr defaultRowHeight="15" x14ac:dyDescent="0.25"/>
  <cols>
    <col min="1" max="1" width="2.42578125" style="57" customWidth="1"/>
    <col min="2" max="2" width="35.140625" style="53" customWidth="1"/>
    <col min="3" max="3" width="5" style="57" customWidth="1"/>
    <col min="4" max="4" width="5" style="58" customWidth="1"/>
    <col min="5" max="5" width="5" style="57" customWidth="1"/>
    <col min="6" max="6" width="5" style="58" customWidth="1"/>
    <col min="7" max="7" width="5" style="57" customWidth="1"/>
    <col min="8" max="8" width="5" style="58" customWidth="1"/>
    <col min="9" max="9" width="5" style="57" customWidth="1"/>
    <col min="10" max="12" width="5" style="58" customWidth="1"/>
    <col min="13" max="13" width="5" style="57" customWidth="1"/>
    <col min="14" max="14" width="5" style="58" customWidth="1"/>
    <col min="15" max="15" width="5" style="57" customWidth="1"/>
    <col min="16" max="16" width="5" style="58" customWidth="1"/>
    <col min="17" max="17" width="5" style="57" customWidth="1"/>
    <col min="18" max="21" width="5" style="58" customWidth="1"/>
    <col min="22" max="22" width="6" style="58" customWidth="1"/>
    <col min="23" max="23" width="4.85546875" style="58" customWidth="1"/>
    <col min="24" max="24" width="8.85546875" style="58" customWidth="1"/>
  </cols>
  <sheetData>
    <row r="1" spans="1:24" x14ac:dyDescent="0.2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</row>
    <row r="2" spans="1:24" ht="15.75" thickBot="1" x14ac:dyDescent="0.3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4" x14ac:dyDescent="0.25">
      <c r="A3" s="105"/>
      <c r="B3" s="103" t="s">
        <v>315</v>
      </c>
      <c r="C3" s="107" t="s">
        <v>273</v>
      </c>
      <c r="D3" s="107"/>
      <c r="E3" s="107" t="s">
        <v>316</v>
      </c>
      <c r="F3" s="107"/>
      <c r="G3" s="107" t="s">
        <v>317</v>
      </c>
      <c r="H3" s="107"/>
      <c r="I3" s="103" t="s">
        <v>275</v>
      </c>
      <c r="J3" s="103"/>
      <c r="K3" s="107" t="s">
        <v>255</v>
      </c>
      <c r="L3" s="107"/>
      <c r="M3" s="107" t="s">
        <v>318</v>
      </c>
      <c r="N3" s="107"/>
      <c r="O3" s="107" t="s">
        <v>319</v>
      </c>
      <c r="P3" s="107"/>
      <c r="Q3" s="107" t="s">
        <v>320</v>
      </c>
      <c r="R3" s="107"/>
      <c r="S3" s="107" t="s">
        <v>321</v>
      </c>
      <c r="T3" s="107"/>
      <c r="U3" s="103" t="s">
        <v>322</v>
      </c>
      <c r="V3" s="103"/>
      <c r="W3" s="103" t="s">
        <v>323</v>
      </c>
      <c r="X3" s="109" t="s">
        <v>326</v>
      </c>
    </row>
    <row r="4" spans="1:24" x14ac:dyDescent="0.25">
      <c r="A4" s="106"/>
      <c r="B4" s="104"/>
      <c r="C4" s="108"/>
      <c r="D4" s="108"/>
      <c r="E4" s="108"/>
      <c r="F4" s="108"/>
      <c r="G4" s="108"/>
      <c r="H4" s="108"/>
      <c r="I4" s="104"/>
      <c r="J4" s="104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4"/>
      <c r="V4" s="104"/>
      <c r="W4" s="104"/>
      <c r="X4" s="110"/>
    </row>
    <row r="5" spans="1:24" x14ac:dyDescent="0.25">
      <c r="A5" s="42" t="s">
        <v>324</v>
      </c>
      <c r="B5" s="43" t="s">
        <v>325</v>
      </c>
      <c r="C5" s="44" t="s">
        <v>31</v>
      </c>
      <c r="D5" s="43" t="s">
        <v>40</v>
      </c>
      <c r="E5" s="44" t="s">
        <v>31</v>
      </c>
      <c r="F5" s="43" t="s">
        <v>40</v>
      </c>
      <c r="G5" s="44" t="s">
        <v>31</v>
      </c>
      <c r="H5" s="43" t="s">
        <v>40</v>
      </c>
      <c r="I5" s="44" t="s">
        <v>31</v>
      </c>
      <c r="J5" s="43" t="s">
        <v>40</v>
      </c>
      <c r="K5" s="44" t="s">
        <v>31</v>
      </c>
      <c r="L5" s="43" t="s">
        <v>40</v>
      </c>
      <c r="M5" s="44" t="s">
        <v>31</v>
      </c>
      <c r="N5" s="43" t="s">
        <v>40</v>
      </c>
      <c r="O5" s="44" t="s">
        <v>31</v>
      </c>
      <c r="P5" s="43" t="s">
        <v>40</v>
      </c>
      <c r="Q5" s="44" t="s">
        <v>31</v>
      </c>
      <c r="R5" s="43" t="s">
        <v>40</v>
      </c>
      <c r="S5" s="44" t="s">
        <v>31</v>
      </c>
      <c r="T5" s="43" t="s">
        <v>40</v>
      </c>
      <c r="U5" s="44" t="s">
        <v>31</v>
      </c>
      <c r="V5" s="43" t="s">
        <v>40</v>
      </c>
      <c r="W5" s="45"/>
      <c r="X5" s="59"/>
    </row>
    <row r="6" spans="1:24" x14ac:dyDescent="0.25">
      <c r="A6" s="46">
        <v>1</v>
      </c>
      <c r="B6" s="33" t="s">
        <v>1</v>
      </c>
      <c r="C6" s="43" t="str">
        <f>+('[2]Раз ММГ АК-74'!D3)</f>
        <v>50</v>
      </c>
      <c r="D6" s="47">
        <f>+('[2]Раз ММГ АК-74'!E3)</f>
        <v>12</v>
      </c>
      <c r="E6" s="43" t="str">
        <f>+('[2]Раз ПМ'!D3)</f>
        <v>72</v>
      </c>
      <c r="F6" s="43">
        <f>+('[2]Раз ПМ'!E3)</f>
        <v>11</v>
      </c>
      <c r="G6" s="43" t="str">
        <f>+('[2]Стр вн'!C3)</f>
        <v>127</v>
      </c>
      <c r="H6" s="43">
        <f>+('[2]Стр вн'!D3)</f>
        <v>7</v>
      </c>
      <c r="I6" s="43" t="str">
        <f>+('[2]стр пм'!C3)</f>
        <v>65</v>
      </c>
      <c r="J6" s="43">
        <f>+('[2]стр пм'!D3)</f>
        <v>12</v>
      </c>
      <c r="K6" s="43" t="str">
        <f>+('[2]Метание гранат'!C3)</f>
        <v>1010</v>
      </c>
      <c r="L6" s="43">
        <f>+('[2]Метание гранат'!D3)</f>
        <v>1</v>
      </c>
      <c r="M6" s="43" t="str">
        <f>+([2]ОВЗК!C4)</f>
        <v>1275</v>
      </c>
      <c r="N6" s="43">
        <f>+([2]ОВЗК!D4)</f>
        <v>6</v>
      </c>
      <c r="O6" s="47" t="str">
        <f>+('[2]мед '!D4)</f>
        <v>20</v>
      </c>
      <c r="P6" s="47">
        <f>+('[2]мед '!E4)</f>
        <v>7</v>
      </c>
      <c r="Q6" s="47">
        <f>+([2]топогр!C3)</f>
        <v>10.1</v>
      </c>
      <c r="R6" s="47">
        <f>+([2]топогр!D3)</f>
        <v>15</v>
      </c>
      <c r="S6" s="47" t="str">
        <f>+('[2]физ подг'!C4)</f>
        <v>174</v>
      </c>
      <c r="T6" s="47">
        <f>+('[2]физ подг'!D4)</f>
        <v>3</v>
      </c>
      <c r="U6" s="47">
        <f>+([2]история!C4)</f>
        <v>74</v>
      </c>
      <c r="V6" s="47">
        <f>+([2]история!D4)</f>
        <v>5</v>
      </c>
      <c r="W6" s="45">
        <f t="shared" ref="W6:W29" si="0">SUM(D6,F6,H6,J6,L6,N6,P6,R6,T6,V6)</f>
        <v>79</v>
      </c>
      <c r="X6" s="60">
        <v>4</v>
      </c>
    </row>
    <row r="7" spans="1:24" x14ac:dyDescent="0.25">
      <c r="A7" s="46">
        <v>2</v>
      </c>
      <c r="B7" s="34" t="s">
        <v>52</v>
      </c>
      <c r="C7" s="43" t="str">
        <f>+('[2]Раз ММГ АК-74'!D4)</f>
        <v>30</v>
      </c>
      <c r="D7" s="47">
        <f>+('[2]Раз ММГ АК-74'!E4)</f>
        <v>13</v>
      </c>
      <c r="E7" s="43" t="str">
        <f>+('[2]Раз ПМ'!D4)</f>
        <v>90</v>
      </c>
      <c r="F7" s="43">
        <f>+('[2]Раз ПМ'!E4)</f>
        <v>8</v>
      </c>
      <c r="G7" s="43" t="str">
        <f>+('[2]Стр вн'!C4)</f>
        <v>55</v>
      </c>
      <c r="H7" s="43">
        <f>+('[2]Стр вн'!D4)</f>
        <v>21</v>
      </c>
      <c r="I7" s="43" t="str">
        <f>+('[2]стр пм'!C4)</f>
        <v>57</v>
      </c>
      <c r="J7" s="43">
        <f>+('[2]стр пм'!D4)</f>
        <v>15</v>
      </c>
      <c r="K7" s="43" t="str">
        <f>+('[2]Метание гранат'!C4)</f>
        <v>300</v>
      </c>
      <c r="L7" s="43">
        <f>+('[2]Метание гранат'!D4)</f>
        <v>16</v>
      </c>
      <c r="M7" s="43" t="str">
        <f>+([2]ОВЗК!C5)</f>
        <v>950</v>
      </c>
      <c r="N7" s="43">
        <f>+([2]ОВЗК!D5)</f>
        <v>15</v>
      </c>
      <c r="O7" s="47" t="str">
        <f>+('[2]мед '!D5)</f>
        <v>18</v>
      </c>
      <c r="P7" s="47">
        <f>+('[2]мед '!E5)</f>
        <v>14</v>
      </c>
      <c r="Q7" s="47">
        <f>+([2]топогр!C4)</f>
        <v>30</v>
      </c>
      <c r="R7" s="47">
        <f>+([2]топогр!D4)</f>
        <v>8</v>
      </c>
      <c r="S7" s="47" t="str">
        <f>+('[2]физ подг'!C5)</f>
        <v>47</v>
      </c>
      <c r="T7" s="47">
        <f>+('[2]физ подг'!D5)</f>
        <v>21</v>
      </c>
      <c r="U7" s="47">
        <f>+([2]история!C5)</f>
        <v>74</v>
      </c>
      <c r="V7" s="47">
        <f>+([2]история!D5)</f>
        <v>5</v>
      </c>
      <c r="W7" s="45">
        <f t="shared" si="0"/>
        <v>136</v>
      </c>
      <c r="X7" s="60">
        <v>14</v>
      </c>
    </row>
    <row r="8" spans="1:24" x14ac:dyDescent="0.25">
      <c r="A8" s="46">
        <v>3</v>
      </c>
      <c r="B8" s="33" t="s">
        <v>53</v>
      </c>
      <c r="C8" s="43" t="str">
        <f>+('[2]Раз ММГ АК-74'!D5)</f>
        <v>108</v>
      </c>
      <c r="D8" s="47">
        <f>+('[2]Раз ММГ АК-74'!E5)</f>
        <v>4</v>
      </c>
      <c r="E8" s="43" t="str">
        <f>+('[2]Раз ПМ'!D5)</f>
        <v>124</v>
      </c>
      <c r="F8" s="43">
        <f>+('[2]Раз ПМ'!E5)</f>
        <v>4</v>
      </c>
      <c r="G8" s="43" t="str">
        <f>+('[2]Стр вн'!C5)</f>
        <v>149</v>
      </c>
      <c r="H8" s="43">
        <f>+('[2]Стр вн'!D5)</f>
        <v>2</v>
      </c>
      <c r="I8" s="43" t="str">
        <f>+('[2]стр пм'!C5)</f>
        <v>105</v>
      </c>
      <c r="J8" s="43">
        <f>+('[2]стр пм'!D5)</f>
        <v>3</v>
      </c>
      <c r="K8" s="43" t="str">
        <f>+('[2]Метание гранат'!C5)</f>
        <v>275</v>
      </c>
      <c r="L8" s="43">
        <f>+('[2]Метание гранат'!D5)</f>
        <v>17</v>
      </c>
      <c r="M8" s="43" t="str">
        <f>+([2]ОВЗК!C6)</f>
        <v>1175</v>
      </c>
      <c r="N8" s="43">
        <f>+([2]ОВЗК!D6)</f>
        <v>10</v>
      </c>
      <c r="O8" s="47" t="str">
        <f>+('[2]мед '!D6)</f>
        <v>16</v>
      </c>
      <c r="P8" s="47">
        <f>+('[2]мед '!E6)</f>
        <v>16</v>
      </c>
      <c r="Q8" s="47">
        <f>+([2]топогр!C5)</f>
        <v>60.1</v>
      </c>
      <c r="R8" s="47">
        <f>+([2]топогр!D5)</f>
        <v>2</v>
      </c>
      <c r="S8" s="47" t="str">
        <f>+('[2]физ подг'!C6)</f>
        <v>79</v>
      </c>
      <c r="T8" s="47">
        <f>+('[2]физ подг'!D6)</f>
        <v>17</v>
      </c>
      <c r="U8" s="47">
        <f>+([2]история!C6)</f>
        <v>68</v>
      </c>
      <c r="V8" s="47">
        <f>+([2]история!D6)</f>
        <v>8</v>
      </c>
      <c r="W8" s="45">
        <f t="shared" si="0"/>
        <v>83</v>
      </c>
      <c r="X8" s="60">
        <v>6</v>
      </c>
    </row>
    <row r="9" spans="1:24" x14ac:dyDescent="0.25">
      <c r="A9" s="46">
        <v>4</v>
      </c>
      <c r="B9" s="33" t="s">
        <v>5</v>
      </c>
      <c r="C9" s="43" t="str">
        <f>+('[2]Раз ММГ АК-74'!D6)</f>
        <v>104</v>
      </c>
      <c r="D9" s="47">
        <f>+('[2]Раз ММГ АК-74'!E6)</f>
        <v>6</v>
      </c>
      <c r="E9" s="43" t="str">
        <f>+('[2]Раз ПМ'!D6)</f>
        <v>114</v>
      </c>
      <c r="F9" s="43">
        <f>+('[2]Раз ПМ'!E6)</f>
        <v>5</v>
      </c>
      <c r="G9" s="43" t="str">
        <f>+('[2]Стр вн'!C6)</f>
        <v>174</v>
      </c>
      <c r="H9" s="43">
        <f>+('[2]Стр вн'!D6)</f>
        <v>1</v>
      </c>
      <c r="I9" s="43" t="str">
        <f>+('[2]стр пм'!C6)</f>
        <v>81</v>
      </c>
      <c r="J9" s="43">
        <f>+('[2]стр пм'!D6)</f>
        <v>8</v>
      </c>
      <c r="K9" s="43" t="str">
        <f>+('[2]Метание гранат'!C6)</f>
        <v>620</v>
      </c>
      <c r="L9" s="43">
        <f>+('[2]Метание гранат'!D6)</f>
        <v>8</v>
      </c>
      <c r="M9" s="43" t="str">
        <f>+([2]ОВЗК!C7)</f>
        <v>1400</v>
      </c>
      <c r="N9" s="43">
        <f>+([2]ОВЗК!D7)</f>
        <v>3</v>
      </c>
      <c r="O9" s="47" t="str">
        <f>+('[2]мед '!D7)</f>
        <v>18</v>
      </c>
      <c r="P9" s="47">
        <f>+('[2]мед '!E7)</f>
        <v>11</v>
      </c>
      <c r="Q9" s="47">
        <f>+([2]топогр!C6)</f>
        <v>0.2</v>
      </c>
      <c r="R9" s="47">
        <f>+([2]топогр!D6)</f>
        <v>21</v>
      </c>
      <c r="S9" s="47" t="str">
        <f>+('[2]физ подг'!C7)</f>
        <v>140</v>
      </c>
      <c r="T9" s="47">
        <f>+('[2]физ подг'!D7)</f>
        <v>7</v>
      </c>
      <c r="U9" s="47">
        <f>+([2]история!C7)</f>
        <v>46</v>
      </c>
      <c r="V9" s="47">
        <f>+([2]история!D7)</f>
        <v>15</v>
      </c>
      <c r="W9" s="45">
        <f t="shared" si="0"/>
        <v>85</v>
      </c>
      <c r="X9" s="60">
        <v>7</v>
      </c>
    </row>
    <row r="10" spans="1:24" x14ac:dyDescent="0.25">
      <c r="A10" s="46">
        <v>5</v>
      </c>
      <c r="B10" s="33" t="s">
        <v>6</v>
      </c>
      <c r="C10" s="43" t="str">
        <f>+('[2]Раз ММГ АК-74'!D7)</f>
        <v>60</v>
      </c>
      <c r="D10" s="47">
        <f>+('[2]Раз ММГ АК-74'!E7)</f>
        <v>11</v>
      </c>
      <c r="E10" s="43" t="str">
        <f>+('[2]Раз ПМ'!D7)</f>
        <v>40</v>
      </c>
      <c r="F10" s="43">
        <f>+('[2]Раз ПМ'!E7)</f>
        <v>16</v>
      </c>
      <c r="G10" s="43" t="str">
        <f>+('[2]Стр вн'!C7)</f>
        <v>100</v>
      </c>
      <c r="H10" s="43">
        <f>+('[2]Стр вн'!D7)</f>
        <v>13</v>
      </c>
      <c r="I10" s="43" t="str">
        <f>+('[2]стр пм'!C7)</f>
        <v>73</v>
      </c>
      <c r="J10" s="43">
        <f>+('[2]стр пм'!D7)</f>
        <v>10</v>
      </c>
      <c r="K10" s="43" t="str">
        <f>+('[2]Метание гранат'!C7)</f>
        <v>375</v>
      </c>
      <c r="L10" s="43">
        <f>+('[2]Метание гранат'!D7)</f>
        <v>14</v>
      </c>
      <c r="M10" s="43" t="str">
        <f>+([2]ОВЗК!C8)</f>
        <v>1125</v>
      </c>
      <c r="N10" s="43">
        <f>+([2]ОВЗК!D8)</f>
        <v>12</v>
      </c>
      <c r="O10" s="47" t="str">
        <f>+('[2]мед '!D8)</f>
        <v>12</v>
      </c>
      <c r="P10" s="47">
        <f>+('[2]мед '!E8)</f>
        <v>21</v>
      </c>
      <c r="Q10" s="47">
        <f>+([2]топогр!C7)</f>
        <v>40.200000000000003</v>
      </c>
      <c r="R10" s="47">
        <f>+([2]топогр!D7)</f>
        <v>5</v>
      </c>
      <c r="S10" s="47" t="str">
        <f>+('[2]физ подг'!C8)</f>
        <v>70</v>
      </c>
      <c r="T10" s="47">
        <f>+('[2]физ подг'!D8)</f>
        <v>19</v>
      </c>
      <c r="U10" s="47">
        <f>+([2]история!C8)</f>
        <v>60</v>
      </c>
      <c r="V10" s="47">
        <f>+([2]история!D8)</f>
        <v>10</v>
      </c>
      <c r="W10" s="45">
        <f t="shared" si="0"/>
        <v>131</v>
      </c>
      <c r="X10" s="60">
        <v>13</v>
      </c>
    </row>
    <row r="11" spans="1:24" x14ac:dyDescent="0.25">
      <c r="A11" s="46">
        <v>6</v>
      </c>
      <c r="B11" s="33" t="s">
        <v>7</v>
      </c>
      <c r="C11" s="43" t="str">
        <f>('[2]Раз ММГ АК-74'!D8)</f>
        <v>22</v>
      </c>
      <c r="D11" s="47">
        <f>+('[2]Раз ММГ АК-74'!E8)</f>
        <v>17</v>
      </c>
      <c r="E11" s="43" t="str">
        <f>+('[2]Раз ПМ'!D8)</f>
        <v>86</v>
      </c>
      <c r="F11" s="43">
        <f>+('[2]Раз ПМ'!E8)</f>
        <v>9</v>
      </c>
      <c r="G11" s="43" t="str">
        <f>+('[2]Стр вн'!C8)</f>
        <v>89</v>
      </c>
      <c r="H11" s="43">
        <f>+('[2]Стр вн'!D8)</f>
        <v>16</v>
      </c>
      <c r="I11" s="43" t="str">
        <f>+('[2]стр пм'!C8)</f>
        <v>63</v>
      </c>
      <c r="J11" s="43">
        <f>+('[2]стр пм'!D8)</f>
        <v>13</v>
      </c>
      <c r="K11" s="43" t="str">
        <f>+('[2]Метание гранат'!C8)</f>
        <v>200</v>
      </c>
      <c r="L11" s="43">
        <f>+('[2]Метание гранат'!D8)</f>
        <v>20</v>
      </c>
      <c r="M11" s="43" t="str">
        <f>+([2]ОВЗК!C9)</f>
        <v>1250</v>
      </c>
      <c r="N11" s="43">
        <f>+([2]ОВЗК!D9)</f>
        <v>7</v>
      </c>
      <c r="O11" s="47" t="str">
        <f>+('[2]мед '!D9)</f>
        <v>8</v>
      </c>
      <c r="P11" s="47">
        <f>+('[2]мед '!E9)</f>
        <v>23</v>
      </c>
      <c r="Q11" s="47">
        <f>+([2]топогр!C8)</f>
        <v>15</v>
      </c>
      <c r="R11" s="47">
        <f>+([2]топогр!D8)</f>
        <v>12</v>
      </c>
      <c r="S11" s="47" t="str">
        <f>+('[2]физ подг'!C9)</f>
        <v>46</v>
      </c>
      <c r="T11" s="47">
        <f>+('[2]физ подг'!D9)</f>
        <v>22</v>
      </c>
      <c r="U11" s="47">
        <f>+([2]история!C9)</f>
        <v>60</v>
      </c>
      <c r="V11" s="47">
        <f>+([2]история!D9)</f>
        <v>10</v>
      </c>
      <c r="W11" s="45">
        <f t="shared" si="0"/>
        <v>149</v>
      </c>
      <c r="X11" s="60">
        <v>19</v>
      </c>
    </row>
    <row r="12" spans="1:24" x14ac:dyDescent="0.25">
      <c r="A12" s="46">
        <v>7</v>
      </c>
      <c r="B12" s="63" t="s">
        <v>54</v>
      </c>
      <c r="C12" s="43" t="str">
        <f>+('[2]Раз ММГ АК-74'!D9)</f>
        <v>80</v>
      </c>
      <c r="D12" s="47">
        <f>+('[2]Раз ММГ АК-74'!E9)</f>
        <v>8</v>
      </c>
      <c r="E12" s="43" t="str">
        <f>+('[2]Раз ПМ'!D9)</f>
        <v>82</v>
      </c>
      <c r="F12" s="43">
        <f>+('[2]Раз ПМ'!E9)</f>
        <v>10</v>
      </c>
      <c r="G12" s="43" t="str">
        <f>+('[2]Стр вн'!C9)</f>
        <v>131</v>
      </c>
      <c r="H12" s="43">
        <f>+('[2]Стр вн'!D9)</f>
        <v>4</v>
      </c>
      <c r="I12" s="43" t="str">
        <f>+('[2]стр пм'!C9)</f>
        <v>75</v>
      </c>
      <c r="J12" s="43">
        <f>+('[2]стр пм'!D9)</f>
        <v>9</v>
      </c>
      <c r="K12" s="43" t="str">
        <f>+('[2]Метание гранат'!C9)</f>
        <v>725</v>
      </c>
      <c r="L12" s="43">
        <f>+('[2]Метание гранат'!D9)</f>
        <v>4</v>
      </c>
      <c r="M12" s="43" t="str">
        <f>+([2]ОВЗК!C10)</f>
        <v>1325</v>
      </c>
      <c r="N12" s="43">
        <f>+([2]ОВЗК!D10)</f>
        <v>5</v>
      </c>
      <c r="O12" s="47" t="str">
        <f>+('[2]мед '!D10)</f>
        <v>20</v>
      </c>
      <c r="P12" s="47">
        <f>+('[2]мед '!E10)</f>
        <v>10</v>
      </c>
      <c r="Q12" s="47">
        <f>+([2]топогр!C9)</f>
        <v>5.0999999999999996</v>
      </c>
      <c r="R12" s="47">
        <f>+([2]топогр!D9)</f>
        <v>18</v>
      </c>
      <c r="S12" s="47" t="str">
        <f>+('[2]физ подг'!C10)</f>
        <v>212</v>
      </c>
      <c r="T12" s="47">
        <f>+('[2]физ подг'!D10)</f>
        <v>2</v>
      </c>
      <c r="U12" s="47">
        <f>+([2]история!C10)</f>
        <v>76.5</v>
      </c>
      <c r="V12" s="47">
        <f>+([2]история!D10)</f>
        <v>3</v>
      </c>
      <c r="W12" s="45">
        <f t="shared" si="0"/>
        <v>73</v>
      </c>
      <c r="X12" s="60">
        <v>2</v>
      </c>
    </row>
    <row r="13" spans="1:24" x14ac:dyDescent="0.25">
      <c r="A13" s="46">
        <v>8</v>
      </c>
      <c r="B13" s="33" t="s">
        <v>11</v>
      </c>
      <c r="C13" s="43" t="str">
        <f>+('[2]Раз ММГ АК-74'!D10)</f>
        <v>110</v>
      </c>
      <c r="D13" s="47">
        <f>+('[2]Раз ММГ АК-74'!E10)</f>
        <v>3</v>
      </c>
      <c r="E13" s="43" t="str">
        <f>+('[2]Раз ПМ'!D10)</f>
        <v>106</v>
      </c>
      <c r="F13" s="43">
        <f>+('[2]Раз ПМ'!E10)</f>
        <v>7</v>
      </c>
      <c r="G13" s="43" t="str">
        <f>+('[2]Стр вн'!C10)</f>
        <v>129</v>
      </c>
      <c r="H13" s="43">
        <f>+('[2]Стр вн'!D10)</f>
        <v>6</v>
      </c>
      <c r="I13" s="43" t="str">
        <f>+('[2]стр пм'!C10)</f>
        <v>52</v>
      </c>
      <c r="J13" s="43">
        <f>+('[2]стр пм'!D10)</f>
        <v>17</v>
      </c>
      <c r="K13" s="43" t="str">
        <f>+('[2]Метание гранат'!C10)</f>
        <v>415</v>
      </c>
      <c r="L13" s="43">
        <f>+('[2]Метание гранат'!D10)</f>
        <v>12</v>
      </c>
      <c r="M13" s="43" t="str">
        <f>+([2]ОВЗК!C11)</f>
        <v>1225</v>
      </c>
      <c r="N13" s="43">
        <f>+([2]ОВЗК!D11)</f>
        <v>8</v>
      </c>
      <c r="O13" s="47" t="str">
        <f>+('[2]мед '!D11)</f>
        <v>26</v>
      </c>
      <c r="P13" s="47">
        <f>+('[2]мед '!E11)</f>
        <v>4</v>
      </c>
      <c r="Q13" s="47">
        <f>+([2]топогр!C10)</f>
        <v>40</v>
      </c>
      <c r="R13" s="47">
        <f>+([2]топогр!D10)</f>
        <v>7</v>
      </c>
      <c r="S13" s="47" t="str">
        <f>+('[2]физ подг'!C11)</f>
        <v>138</v>
      </c>
      <c r="T13" s="47">
        <f>+('[2]физ подг'!D11)</f>
        <v>8</v>
      </c>
      <c r="U13" s="47">
        <f>+([2]история!C11)</f>
        <v>54</v>
      </c>
      <c r="V13" s="47">
        <f>+([2]история!D11)</f>
        <v>13</v>
      </c>
      <c r="W13" s="45">
        <f t="shared" si="0"/>
        <v>85</v>
      </c>
      <c r="X13" s="60">
        <v>7</v>
      </c>
    </row>
    <row r="14" spans="1:24" x14ac:dyDescent="0.25">
      <c r="A14" s="46">
        <v>9</v>
      </c>
      <c r="B14" s="33" t="s">
        <v>12</v>
      </c>
      <c r="C14" s="43" t="str">
        <f>+('[2]Раз ММГ АК-74'!D11)</f>
        <v>88</v>
      </c>
      <c r="D14" s="47">
        <f>+('[2]Раз ММГ АК-74'!E11)</f>
        <v>7</v>
      </c>
      <c r="E14" s="43" t="str">
        <f>+('[2]Раз ПМ'!D11)</f>
        <v>132</v>
      </c>
      <c r="F14" s="43">
        <f>+('[2]Раз ПМ'!E11)</f>
        <v>2</v>
      </c>
      <c r="G14" s="43" t="str">
        <f>+('[2]Стр вн'!C11)</f>
        <v>104</v>
      </c>
      <c r="H14" s="43">
        <f>+('[2]Стр вн'!D11)</f>
        <v>12</v>
      </c>
      <c r="I14" s="43" t="str">
        <f>+('[2]стр пм'!C11)</f>
        <v>115</v>
      </c>
      <c r="J14" s="43">
        <f>+('[2]стр пм'!D11)</f>
        <v>2</v>
      </c>
      <c r="K14" s="43" t="str">
        <f>+('[2]Метание гранат'!C11)</f>
        <v>920</v>
      </c>
      <c r="L14" s="43">
        <f>+('[2]Метание гранат'!D11)</f>
        <v>2</v>
      </c>
      <c r="M14" s="43" t="str">
        <f>+([2]ОВЗК!C12)</f>
        <v>1225</v>
      </c>
      <c r="N14" s="43">
        <f>+([2]ОВЗК!D12)</f>
        <v>8</v>
      </c>
      <c r="O14" s="47" t="str">
        <f>+('[2]мед '!D12)</f>
        <v>20</v>
      </c>
      <c r="P14" s="47">
        <f>+('[2]мед '!E12)</f>
        <v>8</v>
      </c>
      <c r="Q14" s="47">
        <f>+([2]топогр!C11)</f>
        <v>12</v>
      </c>
      <c r="R14" s="47">
        <f>+([2]топогр!D11)</f>
        <v>14</v>
      </c>
      <c r="S14" s="47" t="str">
        <f>+('[2]физ подг'!C12)</f>
        <v>122</v>
      </c>
      <c r="T14" s="47">
        <f>+('[2]физ подг'!D12)</f>
        <v>10</v>
      </c>
      <c r="U14" s="47">
        <f>+([2]история!C12)</f>
        <v>56</v>
      </c>
      <c r="V14" s="47">
        <f>+([2]история!D12)</f>
        <v>12</v>
      </c>
      <c r="W14" s="45">
        <f t="shared" si="0"/>
        <v>77</v>
      </c>
      <c r="X14" s="60">
        <v>3</v>
      </c>
    </row>
    <row r="15" spans="1:24" x14ac:dyDescent="0.25">
      <c r="A15" s="46">
        <v>10</v>
      </c>
      <c r="B15" s="33" t="s">
        <v>13</v>
      </c>
      <c r="C15" s="43" t="str">
        <f>+('[2]Раз ММГ АК-74'!D12)</f>
        <v>62</v>
      </c>
      <c r="D15" s="47">
        <f>+('[2]Раз ММГ АК-74'!E12)</f>
        <v>10</v>
      </c>
      <c r="E15" s="43" t="str">
        <f>+('[2]Раз ПМ'!D12)</f>
        <v>4</v>
      </c>
      <c r="F15" s="43">
        <f>+('[2]Раз ПМ'!E12)</f>
        <v>24</v>
      </c>
      <c r="G15" s="43" t="str">
        <f>+('[2]Стр вн'!C12)</f>
        <v>97</v>
      </c>
      <c r="H15" s="43">
        <f>+('[2]Стр вн'!D12)</f>
        <v>14</v>
      </c>
      <c r="I15" s="43" t="str">
        <f>+('[2]стр пм'!C12)</f>
        <v>82</v>
      </c>
      <c r="J15" s="43">
        <f>+('[2]стр пм'!D12)</f>
        <v>7</v>
      </c>
      <c r="K15" s="43" t="str">
        <f>+('[2]Метание гранат'!C12)</f>
        <v>250</v>
      </c>
      <c r="L15" s="43">
        <f>+('[2]Метание гранат'!D12)</f>
        <v>18</v>
      </c>
      <c r="M15" s="43" t="str">
        <f>+([2]ОВЗК!C13)</f>
        <v>625</v>
      </c>
      <c r="N15" s="43">
        <f>+([2]ОВЗК!D13)</f>
        <v>16</v>
      </c>
      <c r="O15" s="47" t="str">
        <f>+('[2]мед '!D13)</f>
        <v>14</v>
      </c>
      <c r="P15" s="47">
        <f>+('[2]мед '!E13)</f>
        <v>17</v>
      </c>
      <c r="Q15" s="47">
        <f>+([2]топогр!C12)</f>
        <v>60</v>
      </c>
      <c r="R15" s="47">
        <f>+([2]топогр!D12)</f>
        <v>3</v>
      </c>
      <c r="S15" s="47" t="str">
        <f>+('[2]физ подг'!C13)</f>
        <v>66</v>
      </c>
      <c r="T15" s="47">
        <f>+('[2]физ подг'!D13)</f>
        <v>20</v>
      </c>
      <c r="U15" s="47">
        <f>+([2]история!C13)</f>
        <v>50</v>
      </c>
      <c r="V15" s="47">
        <f>+([2]история!D13)</f>
        <v>14</v>
      </c>
      <c r="W15" s="45">
        <f t="shared" si="0"/>
        <v>143</v>
      </c>
      <c r="X15" s="60">
        <v>17</v>
      </c>
    </row>
    <row r="16" spans="1:24" x14ac:dyDescent="0.25">
      <c r="A16" s="46">
        <v>11</v>
      </c>
      <c r="B16" s="63" t="s">
        <v>15</v>
      </c>
      <c r="C16" s="43" t="str">
        <f>+('[2]Раз ММГ АК-74'!D13)</f>
        <v>-14</v>
      </c>
      <c r="D16" s="47">
        <f>+('[2]Раз ММГ АК-74'!E13)</f>
        <v>24</v>
      </c>
      <c r="E16" s="43" t="str">
        <f>+('[2]Раз ПМ'!D13)</f>
        <v>8</v>
      </c>
      <c r="F16" s="43">
        <f>+('[2]Раз ПМ'!E13)</f>
        <v>23</v>
      </c>
      <c r="G16" s="43" t="str">
        <f>+('[2]Стр вн'!C13)</f>
        <v>57</v>
      </c>
      <c r="H16" s="43">
        <f>+('[2]Стр вн'!D13)</f>
        <v>20</v>
      </c>
      <c r="I16" s="43" t="str">
        <f>+('[2]стр пм'!C13)</f>
        <v>75</v>
      </c>
      <c r="J16" s="43">
        <f>+('[2]стр пм'!D13)</f>
        <v>9</v>
      </c>
      <c r="K16" s="43" t="str">
        <f>+('[2]Метание гранат'!C13)</f>
        <v>600</v>
      </c>
      <c r="L16" s="43">
        <f>+('[2]Метание гранат'!D13)</f>
        <v>9</v>
      </c>
      <c r="M16" s="43" t="str">
        <f>+([2]ОВЗК!C14)</f>
        <v>1050</v>
      </c>
      <c r="N16" s="43">
        <f>+([2]ОВЗК!D14)</f>
        <v>13</v>
      </c>
      <c r="O16" s="47" t="str">
        <f>+('[2]мед '!D14)</f>
        <v>18</v>
      </c>
      <c r="P16" s="47">
        <f>+('[2]мед '!E14)</f>
        <v>12</v>
      </c>
      <c r="Q16" s="47">
        <f>+([2]топогр!C13)</f>
        <v>2</v>
      </c>
      <c r="R16" s="47">
        <f>+([2]топогр!D13)</f>
        <v>20</v>
      </c>
      <c r="S16" s="47" t="str">
        <f>+('[2]физ подг'!C14)</f>
        <v>89</v>
      </c>
      <c r="T16" s="47">
        <f>+('[2]физ подг'!D14)</f>
        <v>14</v>
      </c>
      <c r="U16" s="47">
        <f>+([2]история!C14)</f>
        <v>64</v>
      </c>
      <c r="V16" s="47">
        <f>+([2]история!D14)</f>
        <v>9</v>
      </c>
      <c r="W16" s="45">
        <f t="shared" si="0"/>
        <v>153</v>
      </c>
      <c r="X16" s="60">
        <v>20</v>
      </c>
    </row>
    <row r="17" spans="1:24" x14ac:dyDescent="0.25">
      <c r="A17" s="46">
        <v>12</v>
      </c>
      <c r="B17" s="34" t="s">
        <v>55</v>
      </c>
      <c r="C17" s="43" t="str">
        <f>+('[2]Раз ММГ АК-74'!D14)</f>
        <v>14</v>
      </c>
      <c r="D17" s="47">
        <f>+('[2]Раз ММГ АК-74'!E14)</f>
        <v>20</v>
      </c>
      <c r="E17" s="43" t="str">
        <f>+('[2]Раз ПМ'!D14)</f>
        <v>50</v>
      </c>
      <c r="F17" s="43">
        <f>+('[2]Раз ПМ'!E14)</f>
        <v>15</v>
      </c>
      <c r="G17" s="43" t="str">
        <f>+('[2]Стр вн'!C14)</f>
        <v>85</v>
      </c>
      <c r="H17" s="43">
        <f>+('[2]Стр вн'!D14)</f>
        <v>17</v>
      </c>
      <c r="I17" s="43" t="str">
        <f>+('[2]стр пм'!C14)</f>
        <v>25</v>
      </c>
      <c r="J17" s="43">
        <f>+('[2]стр пм'!D14)</f>
        <v>20</v>
      </c>
      <c r="K17" s="43" t="str">
        <f>+('[2]Метание гранат'!C14)</f>
        <v>400</v>
      </c>
      <c r="L17" s="43">
        <f>+('[2]Метание гранат'!D14)</f>
        <v>13</v>
      </c>
      <c r="M17" s="43" t="str">
        <f>+([2]ОВЗК!C15)</f>
        <v>1275</v>
      </c>
      <c r="N17" s="43">
        <f>+([2]ОВЗК!D15)</f>
        <v>6</v>
      </c>
      <c r="O17" s="47" t="str">
        <f>+('[2]мед '!D15)</f>
        <v>12</v>
      </c>
      <c r="P17" s="47">
        <f>+('[2]мед '!E15)</f>
        <v>22</v>
      </c>
      <c r="Q17" s="47">
        <f>+([2]топогр!C14)</f>
        <v>20</v>
      </c>
      <c r="R17" s="47">
        <f>+([2]топогр!D14)</f>
        <v>10</v>
      </c>
      <c r="S17" s="47" t="str">
        <f>+('[2]физ подг'!C15)</f>
        <v>122</v>
      </c>
      <c r="T17" s="47">
        <f>+('[2]физ подг'!D15)</f>
        <v>10</v>
      </c>
      <c r="U17" s="47">
        <f>+([2]история!C15)</f>
        <v>76</v>
      </c>
      <c r="V17" s="47">
        <f>+([2]история!D15)</f>
        <v>4</v>
      </c>
      <c r="W17" s="45">
        <f t="shared" si="0"/>
        <v>137</v>
      </c>
      <c r="X17" s="60">
        <v>15</v>
      </c>
    </row>
    <row r="18" spans="1:24" x14ac:dyDescent="0.25">
      <c r="A18" s="46">
        <v>13</v>
      </c>
      <c r="B18" s="33" t="s">
        <v>16</v>
      </c>
      <c r="C18" s="43" t="str">
        <f>+('[2]Раз ММГ АК-74'!D15)</f>
        <v>18</v>
      </c>
      <c r="D18" s="47">
        <f>+('[2]Раз ММГ АК-74'!E15)</f>
        <v>18</v>
      </c>
      <c r="E18" s="43" t="str">
        <f>+('[2]Раз ПМ'!D15)</f>
        <v>22</v>
      </c>
      <c r="F18" s="43">
        <f>+('[2]Раз ПМ'!E15)</f>
        <v>21</v>
      </c>
      <c r="G18" s="43" t="str">
        <f>+('[2]Стр вн'!C15)</f>
        <v>44</v>
      </c>
      <c r="H18" s="43">
        <f>+('[2]Стр вн'!D15)</f>
        <v>23</v>
      </c>
      <c r="I18" s="43" t="str">
        <f>+('[2]стр пм'!C15)</f>
        <v>38</v>
      </c>
      <c r="J18" s="43">
        <f>+('[2]стр пм'!D15)</f>
        <v>19</v>
      </c>
      <c r="K18" s="43" t="str">
        <f>+('[2]Метание гранат'!C15)</f>
        <v>625</v>
      </c>
      <c r="L18" s="43">
        <f>+('[2]Метание гранат'!D15)</f>
        <v>7</v>
      </c>
      <c r="M18" s="43" t="str">
        <f>+([2]ОВЗК!C16)</f>
        <v>1325</v>
      </c>
      <c r="N18" s="43">
        <f>+([2]ОВЗК!D16)</f>
        <v>5</v>
      </c>
      <c r="O18" s="47" t="str">
        <f>+('[2]мед '!D16)</f>
        <v>18</v>
      </c>
      <c r="P18" s="47">
        <f>+('[2]мед '!E16)</f>
        <v>13</v>
      </c>
      <c r="Q18" s="47">
        <f>+([2]топогр!C15)</f>
        <v>20.100000000000001</v>
      </c>
      <c r="R18" s="47">
        <f>+([2]топогр!D15)</f>
        <v>9</v>
      </c>
      <c r="S18" s="47" t="str">
        <f>+('[2]физ подг'!C16)</f>
        <v>85</v>
      </c>
      <c r="T18" s="47">
        <f>+('[2]физ подг'!D16)</f>
        <v>16</v>
      </c>
      <c r="U18" s="47">
        <f>+([2]история!C16)</f>
        <v>60</v>
      </c>
      <c r="V18" s="47">
        <f>+([2]история!D16)</f>
        <v>10</v>
      </c>
      <c r="W18" s="45">
        <f t="shared" si="0"/>
        <v>141</v>
      </c>
      <c r="X18" s="60">
        <v>16</v>
      </c>
    </row>
    <row r="19" spans="1:24" x14ac:dyDescent="0.25">
      <c r="A19" s="46">
        <v>14</v>
      </c>
      <c r="B19" s="33" t="s">
        <v>17</v>
      </c>
      <c r="C19" s="43" t="str">
        <f>+('[2]Раз ММГ АК-74'!D16)</f>
        <v>16</v>
      </c>
      <c r="D19" s="47">
        <f>+('[2]Раз ММГ АК-74'!E16)</f>
        <v>19</v>
      </c>
      <c r="E19" s="43" t="str">
        <f>+('[2]Раз ПМ'!D16)</f>
        <v>24</v>
      </c>
      <c r="F19" s="43">
        <f>+('[2]Раз ПМ'!E16)</f>
        <v>19</v>
      </c>
      <c r="G19" s="43" t="str">
        <f>+('[2]Стр вн'!C16)</f>
        <v>52</v>
      </c>
      <c r="H19" s="43">
        <f>+('[2]Стр вн'!D16)</f>
        <v>22</v>
      </c>
      <c r="I19" s="43" t="str">
        <f>+('[2]стр пм'!C16)</f>
        <v>18</v>
      </c>
      <c r="J19" s="43">
        <f>+('[2]стр пм'!D16)</f>
        <v>21</v>
      </c>
      <c r="K19" s="43" t="str">
        <f>+('[2]Метание гранат'!C16)</f>
        <v>325</v>
      </c>
      <c r="L19" s="43">
        <f>+('[2]Метание гранат'!D16)</f>
        <v>15</v>
      </c>
      <c r="M19" s="43" t="str">
        <f>+([2]ОВЗК!C17)</f>
        <v>1200</v>
      </c>
      <c r="N19" s="43">
        <f>+([2]ОВЗК!D17)</f>
        <v>9</v>
      </c>
      <c r="O19" s="47" t="str">
        <f>+('[2]мед '!D17)</f>
        <v>14</v>
      </c>
      <c r="P19" s="47">
        <f>+('[2]мед '!E17)</f>
        <v>18</v>
      </c>
      <c r="Q19" s="47">
        <f>+([2]топогр!C16)</f>
        <v>12.1</v>
      </c>
      <c r="R19" s="47">
        <f>+([2]топогр!D16)</f>
        <v>13</v>
      </c>
      <c r="S19" s="47" t="str">
        <f>+('[2]физ подг'!C17)</f>
        <v>87</v>
      </c>
      <c r="T19" s="47">
        <f>+('[2]физ подг'!D17)</f>
        <v>15</v>
      </c>
      <c r="U19" s="47">
        <f>+([2]история!C17)</f>
        <v>44</v>
      </c>
      <c r="V19" s="47">
        <f>+([2]история!D17)</f>
        <v>16</v>
      </c>
      <c r="W19" s="45">
        <f t="shared" si="0"/>
        <v>167</v>
      </c>
      <c r="X19" s="60">
        <v>22</v>
      </c>
    </row>
    <row r="20" spans="1:24" x14ac:dyDescent="0.25">
      <c r="A20" s="46">
        <v>15</v>
      </c>
      <c r="B20" s="33" t="s">
        <v>56</v>
      </c>
      <c r="C20" s="43" t="str">
        <f>+('[2]Раз ММГ АК-74'!D17)</f>
        <v>-2</v>
      </c>
      <c r="D20" s="47">
        <f>+('[2]Раз ММГ АК-74'!E17)</f>
        <v>23</v>
      </c>
      <c r="E20" s="43" t="str">
        <f>+('[2]Раз ПМ'!D17)</f>
        <v>66</v>
      </c>
      <c r="F20" s="43">
        <f>+('[2]Раз ПМ'!E17)</f>
        <v>13</v>
      </c>
      <c r="G20" s="43" t="str">
        <f>+('[2]Стр вн'!C17)</f>
        <v>95</v>
      </c>
      <c r="H20" s="43">
        <f>+('[2]Стр вн'!D17)</f>
        <v>15</v>
      </c>
      <c r="I20" s="43" t="str">
        <f>+('[2]стр пм'!C17)</f>
        <v>65</v>
      </c>
      <c r="J20" s="43">
        <f>+('[2]стр пм'!D17)</f>
        <v>12</v>
      </c>
      <c r="K20" s="43" t="str">
        <f>+('[2]Метание гранат'!C17)</f>
        <v>225</v>
      </c>
      <c r="L20" s="43">
        <f>+('[2]Метание гранат'!D17)</f>
        <v>19</v>
      </c>
      <c r="M20" s="43" t="str">
        <f>+([2]ОВЗК!C18)</f>
        <v>1325</v>
      </c>
      <c r="N20" s="43">
        <f>+([2]ОВЗК!D18)</f>
        <v>5</v>
      </c>
      <c r="O20" s="47" t="str">
        <f>+('[2]мед '!D18)</f>
        <v>20</v>
      </c>
      <c r="P20" s="47">
        <f>+('[2]мед '!E18)</f>
        <v>9</v>
      </c>
      <c r="Q20" s="47">
        <f>+([2]топогр!C17)</f>
        <v>40.1</v>
      </c>
      <c r="R20" s="47">
        <f>+([2]топогр!D17)</f>
        <v>6</v>
      </c>
      <c r="S20" s="47" t="str">
        <f>+('[2]физ подг'!C18)</f>
        <v>113</v>
      </c>
      <c r="T20" s="47">
        <f>+('[2]физ подг'!D18)</f>
        <v>11</v>
      </c>
      <c r="U20" s="47">
        <f>+([2]история!C18)</f>
        <v>58</v>
      </c>
      <c r="V20" s="47">
        <f>+([2]история!D18)</f>
        <v>11</v>
      </c>
      <c r="W20" s="45">
        <f t="shared" si="0"/>
        <v>124</v>
      </c>
      <c r="X20" s="60">
        <v>10</v>
      </c>
    </row>
    <row r="21" spans="1:24" x14ac:dyDescent="0.25">
      <c r="A21" s="46">
        <v>16</v>
      </c>
      <c r="B21" s="34" t="s">
        <v>57</v>
      </c>
      <c r="C21" s="43" t="str">
        <f>+('[2]Раз ММГ АК-74'!D18)</f>
        <v>30</v>
      </c>
      <c r="D21" s="47">
        <f>+('[2]Раз ММГ АК-74'!E18)</f>
        <v>14</v>
      </c>
      <c r="E21" s="43" t="str">
        <f>+('[2]Раз ПМ'!D18)</f>
        <v>32</v>
      </c>
      <c r="F21" s="43">
        <f>+('[2]Раз ПМ'!E18)</f>
        <v>17</v>
      </c>
      <c r="G21" s="43" t="str">
        <f>+('[2]Стр вн'!C18)</f>
        <v>68</v>
      </c>
      <c r="H21" s="43">
        <f>+('[2]Стр вн'!D18)</f>
        <v>19</v>
      </c>
      <c r="I21" s="43" t="str">
        <f>+('[2]стр пм'!C18)</f>
        <v>56</v>
      </c>
      <c r="J21" s="43">
        <f>+('[2]стр пм'!D18)</f>
        <v>16</v>
      </c>
      <c r="K21" s="43" t="str">
        <f>+('[2]Метание гранат'!C18)</f>
        <v>300</v>
      </c>
      <c r="L21" s="43">
        <f>+('[2]Метание гранат'!D18)</f>
        <v>16</v>
      </c>
      <c r="M21" s="43" t="str">
        <f>+([2]ОВЗК!C19)</f>
        <v>1275</v>
      </c>
      <c r="N21" s="43">
        <f>+([2]ОВЗК!D19)</f>
        <v>6</v>
      </c>
      <c r="O21" s="47" t="str">
        <f>+('[2]мед '!D19)</f>
        <v>18</v>
      </c>
      <c r="P21" s="47">
        <f>+('[2]мед '!E19)</f>
        <v>15</v>
      </c>
      <c r="Q21" s="47">
        <f>+([2]топогр!C18)</f>
        <v>2.1</v>
      </c>
      <c r="R21" s="47">
        <f>+([2]топогр!D18)</f>
        <v>19</v>
      </c>
      <c r="S21" s="47" t="str">
        <f>+('[2]физ подг'!C19)</f>
        <v>147</v>
      </c>
      <c r="T21" s="47">
        <f>+('[2]физ подг'!D19)</f>
        <v>6</v>
      </c>
      <c r="U21" s="47">
        <f>+([2]история!C19)</f>
        <v>20</v>
      </c>
      <c r="V21" s="47">
        <f>+([2]история!D19)</f>
        <v>17</v>
      </c>
      <c r="W21" s="45">
        <f t="shared" si="0"/>
        <v>145</v>
      </c>
      <c r="X21" s="60">
        <v>18</v>
      </c>
    </row>
    <row r="22" spans="1:24" x14ac:dyDescent="0.25">
      <c r="A22" s="46">
        <v>17</v>
      </c>
      <c r="B22" s="33" t="s">
        <v>58</v>
      </c>
      <c r="C22" s="43" t="str">
        <f>+('[2]Раз ММГ АК-74'!D19)</f>
        <v>74</v>
      </c>
      <c r="D22" s="47">
        <f>+('[2]Раз ММГ АК-74'!E19)</f>
        <v>9</v>
      </c>
      <c r="E22" s="43" t="str">
        <f>+('[2]Раз ПМ'!D19)</f>
        <v>68</v>
      </c>
      <c r="F22" s="43">
        <f>+('[2]Раз ПМ'!E19)</f>
        <v>12</v>
      </c>
      <c r="G22" s="43" t="str">
        <f>+('[2]Стр вн'!C19)</f>
        <v>130</v>
      </c>
      <c r="H22" s="43">
        <f>+('[2]Стр вн'!D19)</f>
        <v>5</v>
      </c>
      <c r="I22" s="43" t="str">
        <f>+('[2]стр пм'!C19)</f>
        <v>116</v>
      </c>
      <c r="J22" s="43">
        <f>+('[2]стр пм'!D19)</f>
        <v>1</v>
      </c>
      <c r="K22" s="43" t="str">
        <f>+('[2]Метание гранат'!C19)</f>
        <v>150</v>
      </c>
      <c r="L22" s="43">
        <f>+('[2]Метание гранат'!D19)</f>
        <v>21</v>
      </c>
      <c r="M22" s="43" t="str">
        <f>+([2]ОВЗК!C20)</f>
        <v>1250</v>
      </c>
      <c r="N22" s="43">
        <f>+([2]ОВЗК!D20)</f>
        <v>7</v>
      </c>
      <c r="O22" s="47" t="str">
        <f>+('[2]мед '!D20)</f>
        <v>24</v>
      </c>
      <c r="P22" s="47">
        <f>+('[2]мед '!E20)</f>
        <v>5</v>
      </c>
      <c r="Q22" s="47">
        <f>+([2]топогр!C19)</f>
        <v>50</v>
      </c>
      <c r="R22" s="47">
        <f>+([2]топогр!D19)</f>
        <v>4</v>
      </c>
      <c r="S22" s="47" t="str">
        <f>+('[2]физ подг'!C20)</f>
        <v>85</v>
      </c>
      <c r="T22" s="47">
        <f>+('[2]физ подг'!D20)</f>
        <v>16</v>
      </c>
      <c r="U22" s="47">
        <f>+([2]история!C20)</f>
        <v>104</v>
      </c>
      <c r="V22" s="47">
        <f>+([2]история!D20)</f>
        <v>1</v>
      </c>
      <c r="W22" s="45">
        <f t="shared" si="0"/>
        <v>81</v>
      </c>
      <c r="X22" s="60">
        <v>5</v>
      </c>
    </row>
    <row r="23" spans="1:24" x14ac:dyDescent="0.25">
      <c r="A23" s="46">
        <v>18</v>
      </c>
      <c r="B23" s="33" t="s">
        <v>20</v>
      </c>
      <c r="C23" s="43" t="str">
        <f>+('[2]Раз ММГ АК-74'!D20)</f>
        <v>106</v>
      </c>
      <c r="D23" s="47">
        <f>+('[2]Раз ММГ АК-74'!E20)</f>
        <v>5</v>
      </c>
      <c r="E23" s="43" t="str">
        <f>+('[2]Раз ПМ'!D20)</f>
        <v>112</v>
      </c>
      <c r="F23" s="43">
        <f>+('[2]Раз ПМ'!E20)</f>
        <v>6</v>
      </c>
      <c r="G23" s="43" t="str">
        <f>+('[2]Стр вн'!C20)</f>
        <v>72</v>
      </c>
      <c r="H23" s="43">
        <f>+('[2]Стр вн'!D20)</f>
        <v>18</v>
      </c>
      <c r="I23" s="43" t="str">
        <f>+('[2]стр пм'!C20)</f>
        <v>104</v>
      </c>
      <c r="J23" s="43">
        <f>+('[2]стр пм'!D20)</f>
        <v>4</v>
      </c>
      <c r="K23" s="43" t="str">
        <f>+('[2]Метание гранат'!C20)</f>
        <v>620</v>
      </c>
      <c r="L23" s="43">
        <f>+('[2]Метание гранат'!D20)</f>
        <v>8</v>
      </c>
      <c r="M23" s="43" t="str">
        <f>+([2]ОВЗК!C21)</f>
        <v>1525</v>
      </c>
      <c r="N23" s="43">
        <f>+([2]ОВЗК!D21)</f>
        <v>1</v>
      </c>
      <c r="O23" s="47" t="str">
        <f>+('[2]мед '!D21)</f>
        <v>14</v>
      </c>
      <c r="P23" s="47">
        <f>+('[2]мед '!E21)</f>
        <v>19</v>
      </c>
      <c r="Q23" s="47">
        <f>+([2]топогр!C20)</f>
        <v>10</v>
      </c>
      <c r="R23" s="47">
        <f>+([2]топогр!D20)</f>
        <v>16</v>
      </c>
      <c r="S23" s="47" t="str">
        <f>+('[2]физ подг'!C21)</f>
        <v>137</v>
      </c>
      <c r="T23" s="47">
        <f>+('[2]физ подг'!D21)</f>
        <v>9</v>
      </c>
      <c r="U23" s="47">
        <f>+([2]история!C21)</f>
        <v>64</v>
      </c>
      <c r="V23" s="47">
        <f>+([2]история!D21)</f>
        <v>9</v>
      </c>
      <c r="W23" s="45">
        <f t="shared" si="0"/>
        <v>95</v>
      </c>
      <c r="X23" s="60">
        <v>9</v>
      </c>
    </row>
    <row r="24" spans="1:24" x14ac:dyDescent="0.25">
      <c r="A24" s="46">
        <v>19</v>
      </c>
      <c r="B24" s="48" t="s">
        <v>59</v>
      </c>
      <c r="C24" s="43" t="str">
        <f>+('[2]Раз ММГ АК-74'!D21)</f>
        <v>6</v>
      </c>
      <c r="D24" s="47">
        <f>+('[2]Раз ММГ АК-74'!E21)</f>
        <v>22</v>
      </c>
      <c r="E24" s="43" t="str">
        <f>+('[2]Раз ПМ'!D21)</f>
        <v>18</v>
      </c>
      <c r="F24" s="43">
        <f>+('[2]Раз ПМ'!E21)</f>
        <v>22</v>
      </c>
      <c r="G24" s="43" t="str">
        <f>+('[2]Стр вн'!C21)</f>
        <v>110</v>
      </c>
      <c r="H24" s="43">
        <f>+('[2]Стр вн'!D21)</f>
        <v>10</v>
      </c>
      <c r="I24" s="43" t="str">
        <f>+('[2]стр пм'!C21)</f>
        <v>98</v>
      </c>
      <c r="J24" s="43">
        <f>+('[2]стр пм'!D21)</f>
        <v>5</v>
      </c>
      <c r="K24" s="43" t="str">
        <f>+('[2]Метание гранат'!C21)</f>
        <v>450</v>
      </c>
      <c r="L24" s="43">
        <f>+('[2]Метание гранат'!D21)</f>
        <v>11</v>
      </c>
      <c r="M24" s="43" t="str">
        <f>+([2]ОВЗК!C22)</f>
        <v>1375</v>
      </c>
      <c r="N24" s="43">
        <f>+([2]ОВЗК!D22)</f>
        <v>4</v>
      </c>
      <c r="O24" s="47" t="str">
        <f>+('[2]мед '!D22)</f>
        <v>22</v>
      </c>
      <c r="P24" s="47">
        <f>+('[2]мед '!E22)</f>
        <v>6</v>
      </c>
      <c r="Q24" s="47">
        <f>+([2]топогр!C21)</f>
        <v>0</v>
      </c>
      <c r="R24" s="47">
        <f>+([2]топогр!D21)</f>
        <v>23</v>
      </c>
      <c r="S24" s="47" t="str">
        <f>+('[2]физ подг'!C22)</f>
        <v>72</v>
      </c>
      <c r="T24" s="47">
        <f>+('[2]физ подг'!D22)</f>
        <v>18</v>
      </c>
      <c r="U24" s="47">
        <f>+([2]история!C22)</f>
        <v>74</v>
      </c>
      <c r="V24" s="47">
        <f>+([2]история!D22)</f>
        <v>5</v>
      </c>
      <c r="W24" s="45">
        <f t="shared" si="0"/>
        <v>126</v>
      </c>
      <c r="X24" s="60">
        <v>12</v>
      </c>
    </row>
    <row r="25" spans="1:24" x14ac:dyDescent="0.25">
      <c r="A25" s="46">
        <v>20</v>
      </c>
      <c r="B25" s="33" t="s">
        <v>23</v>
      </c>
      <c r="C25" s="43" t="str">
        <f>+('[2]Раз ММГ АК-74'!D22)</f>
        <v>28</v>
      </c>
      <c r="D25" s="47">
        <f>+('[2]Раз ММГ АК-74'!E22)</f>
        <v>15</v>
      </c>
      <c r="E25" s="43" t="str">
        <f>+('[2]Раз ПМ'!D22)</f>
        <v>26</v>
      </c>
      <c r="F25" s="43">
        <f>+('[2]Раз ПМ'!E22)</f>
        <v>18</v>
      </c>
      <c r="G25" s="43" t="str">
        <f>+('[2]Стр вн'!C22)</f>
        <v>106</v>
      </c>
      <c r="H25" s="43">
        <f>+('[2]Стр вн'!D22)</f>
        <v>11</v>
      </c>
      <c r="I25" s="43" t="str">
        <f>+('[2]стр пм'!C22)</f>
        <v>60</v>
      </c>
      <c r="J25" s="43">
        <f>+('[2]стр пм'!D22)</f>
        <v>14</v>
      </c>
      <c r="K25" s="43" t="str">
        <f>+('[2]Метание гранат'!C22)</f>
        <v>635</v>
      </c>
      <c r="L25" s="43">
        <f>+('[2]Метание гранат'!D22)</f>
        <v>6</v>
      </c>
      <c r="M25" s="43" t="str">
        <f>+([2]ОВЗК!C23)</f>
        <v>375</v>
      </c>
      <c r="N25" s="43">
        <f>+([2]ОВЗК!D23)</f>
        <v>17</v>
      </c>
      <c r="O25" s="47" t="str">
        <f>+('[2]мед '!D23)</f>
        <v>14</v>
      </c>
      <c r="P25" s="47">
        <f>+('[2]мед '!E23)</f>
        <v>20</v>
      </c>
      <c r="Q25" s="47">
        <f>+([2]топогр!C22)</f>
        <v>5.2</v>
      </c>
      <c r="R25" s="47">
        <f>+([2]топогр!D22)</f>
        <v>17</v>
      </c>
      <c r="S25" s="47" t="str">
        <f>+('[2]физ подг'!C23)</f>
        <v>213</v>
      </c>
      <c r="T25" s="47">
        <f>+('[2]физ подг'!D23)</f>
        <v>1</v>
      </c>
      <c r="U25" s="47">
        <f>+([2]история!C23)</f>
        <v>72</v>
      </c>
      <c r="V25" s="47">
        <f>+([2]история!D23)</f>
        <v>6</v>
      </c>
      <c r="W25" s="45">
        <f t="shared" si="0"/>
        <v>125</v>
      </c>
      <c r="X25" s="60">
        <v>11</v>
      </c>
    </row>
    <row r="26" spans="1:24" x14ac:dyDescent="0.25">
      <c r="A26" s="46">
        <v>21</v>
      </c>
      <c r="B26" s="33" t="s">
        <v>25</v>
      </c>
      <c r="C26" s="43" t="str">
        <f>+('[2]Раз ММГ АК-74'!D23)</f>
        <v>10</v>
      </c>
      <c r="D26" s="47">
        <f>+('[2]Раз ММГ АК-74'!E23)</f>
        <v>21</v>
      </c>
      <c r="E26" s="43" t="str">
        <f>+('[2]Раз ПМ'!D23)</f>
        <v>22</v>
      </c>
      <c r="F26" s="43">
        <f>+('[2]Раз ПМ'!E23)</f>
        <v>20</v>
      </c>
      <c r="G26" s="43" t="str">
        <f>+('[2]Стр вн'!C23)</f>
        <v>43</v>
      </c>
      <c r="H26" s="43">
        <f>+('[2]Стр вн'!D23)</f>
        <v>24</v>
      </c>
      <c r="I26" s="43" t="str">
        <f>+('[2]стр пм'!C23)</f>
        <v>42</v>
      </c>
      <c r="J26" s="43">
        <f>+('[2]стр пм'!D23)</f>
        <v>18</v>
      </c>
      <c r="K26" s="43" t="str">
        <f>+('[2]Метание гранат'!C23)</f>
        <v>575</v>
      </c>
      <c r="L26" s="43">
        <f>+('[2]Метание гранат'!D23)</f>
        <v>10</v>
      </c>
      <c r="M26" s="43" t="str">
        <f>+([2]ОВЗК!C24)</f>
        <v>1000</v>
      </c>
      <c r="N26" s="43">
        <f>+([2]ОВЗК!D24)</f>
        <v>14</v>
      </c>
      <c r="O26" s="47" t="str">
        <f>+('[2]мед '!D24)</f>
        <v>16</v>
      </c>
      <c r="P26" s="47">
        <f>+('[2]мед '!E24)</f>
        <v>16</v>
      </c>
      <c r="Q26" s="47">
        <f>+([2]топогр!C23)</f>
        <v>0.1</v>
      </c>
      <c r="R26" s="47">
        <f>+([2]топогр!D23)</f>
        <v>22</v>
      </c>
      <c r="S26" s="47" t="str">
        <f>+('[2]физ подг'!C24)</f>
        <v>108</v>
      </c>
      <c r="T26" s="47">
        <f>+('[2]физ подг'!D24)</f>
        <v>12</v>
      </c>
      <c r="U26" s="47">
        <f>+([2]история!C24)</f>
        <v>82</v>
      </c>
      <c r="V26" s="47">
        <f>+([2]история!D24)</f>
        <v>2</v>
      </c>
      <c r="W26" s="45">
        <f t="shared" si="0"/>
        <v>159</v>
      </c>
      <c r="X26" s="60">
        <v>21</v>
      </c>
    </row>
    <row r="27" spans="1:24" x14ac:dyDescent="0.25">
      <c r="A27" s="46">
        <v>22</v>
      </c>
      <c r="B27" s="47" t="s">
        <v>26</v>
      </c>
      <c r="C27" s="43" t="str">
        <f>+('[2]Раз ММГ АК-74'!D24)</f>
        <v>132</v>
      </c>
      <c r="D27" s="47">
        <f>+('[2]Раз ММГ АК-74'!E24)</f>
        <v>1</v>
      </c>
      <c r="E27" s="43" t="str">
        <f>+('[2]Раз ПМ'!D24)</f>
        <v>128</v>
      </c>
      <c r="F27" s="43">
        <f>+('[2]Раз ПМ'!E24)</f>
        <v>3</v>
      </c>
      <c r="G27" s="43" t="str">
        <f>+('[2]Стр вн'!C24)</f>
        <v>114</v>
      </c>
      <c r="H27" s="43">
        <f>+('[2]Стр вн'!D24)</f>
        <v>9</v>
      </c>
      <c r="I27" s="43" t="str">
        <f>+('[2]стр пм'!C24)</f>
        <v>42</v>
      </c>
      <c r="J27" s="43">
        <f>+('[2]стр пм'!D24)</f>
        <v>18</v>
      </c>
      <c r="K27" s="43" t="str">
        <f>+('[2]Метание гранат'!C24)</f>
        <v>600</v>
      </c>
      <c r="L27" s="43">
        <f>+('[2]Метание гранат'!D24)</f>
        <v>9</v>
      </c>
      <c r="M27" s="43" t="str">
        <f>+([2]ОВЗК!C25)</f>
        <v>1000</v>
      </c>
      <c r="N27" s="43">
        <f>+([2]ОВЗК!D25)</f>
        <v>14</v>
      </c>
      <c r="O27" s="47" t="str">
        <f>+('[2]мед '!D25)</f>
        <v>26</v>
      </c>
      <c r="P27" s="47">
        <f>+('[2]мед '!E25)</f>
        <v>3</v>
      </c>
      <c r="Q27" s="47">
        <f>+([2]топогр!C24)</f>
        <v>5.0999999999999996</v>
      </c>
      <c r="R27" s="47">
        <f>+([2]топогр!D24)</f>
        <v>18</v>
      </c>
      <c r="S27" s="47" t="str">
        <f>+('[2]физ подг'!C25)</f>
        <v>98</v>
      </c>
      <c r="T27" s="47">
        <f>+('[2]физ подг'!D25)</f>
        <v>13</v>
      </c>
      <c r="U27" s="47">
        <f>+([2]история!C25)</f>
        <v>70</v>
      </c>
      <c r="V27" s="47">
        <f>+([2]история!D25)</f>
        <v>7</v>
      </c>
      <c r="W27" s="45">
        <f t="shared" si="0"/>
        <v>95</v>
      </c>
      <c r="X27" s="60">
        <v>9</v>
      </c>
    </row>
    <row r="28" spans="1:24" x14ac:dyDescent="0.25">
      <c r="A28" s="46">
        <v>23</v>
      </c>
      <c r="B28" s="33" t="s">
        <v>27</v>
      </c>
      <c r="C28" s="43" t="str">
        <f>+('[2]Раз ММГ АК-74'!D25)</f>
        <v>122</v>
      </c>
      <c r="D28" s="47">
        <f>+('[2]Раз ММГ АК-74'!E25)</f>
        <v>2</v>
      </c>
      <c r="E28" s="43" t="str">
        <f>+('[2]Раз ПМ'!D25)</f>
        <v>140</v>
      </c>
      <c r="F28" s="43">
        <f>+('[2]Раз ПМ'!E25)</f>
        <v>1</v>
      </c>
      <c r="G28" s="43" t="str">
        <f>+('[2]Стр вн'!C25)</f>
        <v>143</v>
      </c>
      <c r="H28" s="43">
        <f>+('[2]Стр вн'!D25)</f>
        <v>3</v>
      </c>
      <c r="I28" s="43" t="str">
        <f>+('[2]стр пм'!C25)</f>
        <v>94</v>
      </c>
      <c r="J28" s="43">
        <f>+('[2]стр пм'!D25)</f>
        <v>6</v>
      </c>
      <c r="K28" s="43" t="str">
        <f>+('[2]Метание гранат'!C25)</f>
        <v>775</v>
      </c>
      <c r="L28" s="43">
        <f>+('[2]Метание гранат'!D25)</f>
        <v>3</v>
      </c>
      <c r="M28" s="43" t="str">
        <f>+([2]ОВЗК!C26)</f>
        <v>1500</v>
      </c>
      <c r="N28" s="43">
        <f>+([2]ОВЗК!D26)</f>
        <v>2</v>
      </c>
      <c r="O28" s="47" t="str">
        <f>+('[2]мед '!D26)</f>
        <v>30</v>
      </c>
      <c r="P28" s="47">
        <f>+('[2]мед '!E26)</f>
        <v>2</v>
      </c>
      <c r="Q28" s="47">
        <f>+([2]топогр!C25)</f>
        <v>80</v>
      </c>
      <c r="R28" s="47">
        <f>+([2]топогр!D25)</f>
        <v>1</v>
      </c>
      <c r="S28" s="47" t="str">
        <f>+('[2]физ подг'!C26)</f>
        <v>156</v>
      </c>
      <c r="T28" s="47">
        <f>+('[2]физ подг'!D26)</f>
        <v>4</v>
      </c>
      <c r="U28" s="47">
        <f>+([2]история!C26)</f>
        <v>74</v>
      </c>
      <c r="V28" s="47">
        <f>+([2]история!D26)</f>
        <v>5</v>
      </c>
      <c r="W28" s="45">
        <f t="shared" si="0"/>
        <v>29</v>
      </c>
      <c r="X28" s="60">
        <v>1</v>
      </c>
    </row>
    <row r="29" spans="1:24" ht="15.75" thickBot="1" x14ac:dyDescent="0.3">
      <c r="A29" s="49">
        <v>24</v>
      </c>
      <c r="B29" s="33" t="s">
        <v>60</v>
      </c>
      <c r="C29" s="50" t="str">
        <f>+('[2]Раз ММГ АК-74'!D26)</f>
        <v>24</v>
      </c>
      <c r="D29" s="51">
        <f>+('[2]Раз ММГ АК-74'!E26)</f>
        <v>16</v>
      </c>
      <c r="E29" s="50" t="str">
        <f>+('[2]Раз ПМ'!D26)</f>
        <v>62</v>
      </c>
      <c r="F29" s="50">
        <f>+('[2]Раз ПМ'!E26)</f>
        <v>14</v>
      </c>
      <c r="G29" s="50" t="str">
        <f>+('[2]Стр вн'!C26)</f>
        <v>123</v>
      </c>
      <c r="H29" s="50">
        <f>+('[2]Стр вн'!D26)</f>
        <v>8</v>
      </c>
      <c r="I29" s="50" t="str">
        <f>+('[2]стр пм'!C26)</f>
        <v>68</v>
      </c>
      <c r="J29" s="50">
        <f>+('[2]стр пм'!D26)</f>
        <v>11</v>
      </c>
      <c r="K29" s="50" t="str">
        <f>+('[2]Метание гранат'!C26)</f>
        <v>700</v>
      </c>
      <c r="L29" s="50">
        <f>+('[2]Метание гранат'!D26)</f>
        <v>5</v>
      </c>
      <c r="M29" s="50" t="str">
        <f>+([2]ОВЗК!C27)</f>
        <v>1150</v>
      </c>
      <c r="N29" s="50">
        <f>+([2]ОВЗК!D27)</f>
        <v>11</v>
      </c>
      <c r="O29" s="51" t="str">
        <f>+('[2]мед '!D27)</f>
        <v>30</v>
      </c>
      <c r="P29" s="51">
        <f>+('[2]мед '!E27)</f>
        <v>1</v>
      </c>
      <c r="Q29" s="51">
        <f>+([2]топогр!C26)</f>
        <v>15.1</v>
      </c>
      <c r="R29" s="51">
        <f>+([2]топогр!D26)</f>
        <v>11</v>
      </c>
      <c r="S29" s="51" t="str">
        <f>+('[2]физ подг'!C27)</f>
        <v>154</v>
      </c>
      <c r="T29" s="51">
        <f>+('[2]физ подг'!D27)</f>
        <v>5</v>
      </c>
      <c r="U29" s="51">
        <f>+([2]история!C27)</f>
        <v>60</v>
      </c>
      <c r="V29" s="51">
        <f>+([2]история!D27)</f>
        <v>10</v>
      </c>
      <c r="W29" s="45">
        <f t="shared" si="0"/>
        <v>92</v>
      </c>
      <c r="X29" s="61">
        <v>8</v>
      </c>
    </row>
    <row r="30" spans="1:24" x14ac:dyDescent="0.25">
      <c r="A30" s="52"/>
      <c r="C30" s="54"/>
      <c r="D30" s="55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5"/>
      <c r="P30" s="55"/>
      <c r="Q30" s="55"/>
      <c r="R30" s="55"/>
      <c r="S30" s="55"/>
      <c r="T30" s="55"/>
      <c r="U30" s="55"/>
      <c r="V30" s="55"/>
      <c r="W30" s="56"/>
      <c r="X30" s="62"/>
    </row>
    <row r="31" spans="1:24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</sheetData>
  <autoFilter ref="A5:X5">
    <sortState ref="A6:X29">
      <sortCondition ref="A5"/>
    </sortState>
  </autoFilter>
  <mergeCells count="14">
    <mergeCell ref="W3:W4"/>
    <mergeCell ref="X3:X4"/>
    <mergeCell ref="K3:L4"/>
    <mergeCell ref="M3:N4"/>
    <mergeCell ref="O3:P4"/>
    <mergeCell ref="Q3:R4"/>
    <mergeCell ref="S3:T4"/>
    <mergeCell ref="U3:V4"/>
    <mergeCell ref="I3:J4"/>
    <mergeCell ref="A3:A4"/>
    <mergeCell ref="B3:B4"/>
    <mergeCell ref="C3:D4"/>
    <mergeCell ref="E3:F4"/>
    <mergeCell ref="G3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Командн зачёт</vt:lpstr>
      <vt:lpstr>Личн зачёт общий</vt:lpstr>
      <vt:lpstr>личн зачёт по местам</vt:lpstr>
      <vt:lpstr>Лист1</vt:lpstr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2013-09-27T11:51:09Z</dcterms:modified>
</cp:coreProperties>
</file>